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inovakovic\Desktop\FINANCIJSKA IZVJEŠĆA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F306" i="9"/>
  <c r="H305" i="9"/>
  <c r="G305" i="9"/>
  <c r="F305" i="9"/>
  <c r="E305" i="9"/>
  <c r="B305" i="9" s="1"/>
  <c r="H304" i="9"/>
  <c r="G304" i="9"/>
  <c r="F304" i="9"/>
  <c r="E304" i="9"/>
  <c r="B304" i="9" s="1"/>
  <c r="H303" i="9"/>
  <c r="G303" i="9"/>
  <c r="E303" i="9" s="1"/>
  <c r="B303" i="9" s="1"/>
  <c r="F303" i="9"/>
  <c r="H302" i="9"/>
  <c r="G302" i="9"/>
  <c r="E302" i="9" s="1"/>
  <c r="B302" i="9" s="1"/>
  <c r="F302" i="9"/>
  <c r="H301" i="9"/>
  <c r="G301" i="9"/>
  <c r="F301" i="9"/>
  <c r="E301" i="9"/>
  <c r="B301" i="9"/>
  <c r="H300" i="9"/>
  <c r="G300" i="9"/>
  <c r="E300" i="9" s="1"/>
  <c r="B300" i="9" s="1"/>
  <c r="F300" i="9"/>
  <c r="H299" i="9"/>
  <c r="G299" i="9"/>
  <c r="E299" i="9" s="1"/>
  <c r="B299" i="9" s="1"/>
  <c r="F299" i="9"/>
  <c r="H298" i="9"/>
  <c r="E298" i="9" s="1"/>
  <c r="B298" i="9" s="1"/>
  <c r="G298" i="9"/>
  <c r="F298" i="9"/>
  <c r="H297" i="9"/>
  <c r="G297" i="9"/>
  <c r="F297" i="9"/>
  <c r="E297" i="9"/>
  <c r="B297" i="9" s="1"/>
  <c r="H296" i="9"/>
  <c r="G296" i="9"/>
  <c r="F296" i="9"/>
  <c r="E296" i="9"/>
  <c r="B296" i="9" s="1"/>
  <c r="H295" i="9"/>
  <c r="G295" i="9"/>
  <c r="E295" i="9" s="1"/>
  <c r="B295" i="9" s="1"/>
  <c r="F295" i="9"/>
  <c r="H294" i="9"/>
  <c r="G294" i="9"/>
  <c r="E294" i="9" s="1"/>
  <c r="B294" i="9" s="1"/>
  <c r="F294" i="9"/>
  <c r="H293" i="9"/>
  <c r="G293" i="9"/>
  <c r="F293" i="9"/>
  <c r="E293" i="9"/>
  <c r="B293" i="9"/>
  <c r="H292" i="9"/>
  <c r="G292" i="9"/>
  <c r="E292" i="9" s="1"/>
  <c r="B292" i="9" s="1"/>
  <c r="F292" i="9"/>
  <c r="H291" i="9"/>
  <c r="G291" i="9"/>
  <c r="E291" i="9" s="1"/>
  <c r="B291" i="9" s="1"/>
  <c r="F291" i="9"/>
  <c r="F290" i="9"/>
  <c r="F289" i="9"/>
  <c r="H288" i="9"/>
  <c r="G288" i="9"/>
  <c r="F288" i="9"/>
  <c r="E288" i="9"/>
  <c r="B288" i="9" s="1"/>
  <c r="H287" i="9"/>
  <c r="G287" i="9"/>
  <c r="E287" i="9" s="1"/>
  <c r="B287" i="9" s="1"/>
  <c r="F287" i="9"/>
  <c r="H286" i="9"/>
  <c r="G286" i="9"/>
  <c r="E286" i="9" s="1"/>
  <c r="B286" i="9" s="1"/>
  <c r="F286" i="9"/>
  <c r="H285" i="9"/>
  <c r="G285" i="9"/>
  <c r="F285" i="9"/>
  <c r="E285" i="9"/>
  <c r="B285" i="9"/>
  <c r="F284" i="9"/>
  <c r="H283" i="9"/>
  <c r="G283" i="9"/>
  <c r="F283" i="9"/>
  <c r="E283" i="9"/>
  <c r="B283" i="9" s="1"/>
  <c r="H282" i="9"/>
  <c r="G282" i="9"/>
  <c r="E282" i="9" s="1"/>
  <c r="B282" i="9" s="1"/>
  <c r="F282" i="9"/>
  <c r="H281" i="9"/>
  <c r="G281" i="9"/>
  <c r="E281" i="9" s="1"/>
  <c r="B281" i="9" s="1"/>
  <c r="F281" i="9"/>
  <c r="F280" i="9"/>
  <c r="F279" i="9"/>
  <c r="F278" i="9"/>
  <c r="F277" i="9" s="1"/>
  <c r="F276" i="9"/>
  <c r="L275" i="9"/>
  <c r="F275" i="9" s="1"/>
  <c r="H275" i="9"/>
  <c r="F274" i="9"/>
  <c r="I273" i="9"/>
  <c r="H273" i="9"/>
  <c r="E273" i="9" s="1"/>
  <c r="B273" i="9" s="1"/>
  <c r="F273" i="9"/>
  <c r="E272" i="9"/>
  <c r="M271" i="9"/>
  <c r="L271" i="9"/>
  <c r="F271" i="9" s="1"/>
  <c r="B271" i="9" s="1"/>
  <c r="E271" i="9"/>
  <c r="M270" i="9"/>
  <c r="L270" i="9"/>
  <c r="F270" i="9"/>
  <c r="B270" i="9" s="1"/>
  <c r="E270" i="9"/>
  <c r="M269" i="9"/>
  <c r="L269" i="9"/>
  <c r="F269" i="9"/>
  <c r="B269" i="9" s="1"/>
  <c r="E269" i="9"/>
  <c r="M268" i="9"/>
  <c r="F268" i="9" s="1"/>
  <c r="B268" i="9" s="1"/>
  <c r="L268" i="9"/>
  <c r="E268" i="9"/>
  <c r="M267" i="9"/>
  <c r="F267" i="9" s="1"/>
  <c r="L267" i="9"/>
  <c r="E267" i="9"/>
  <c r="B267" i="9" s="1"/>
  <c r="M266" i="9"/>
  <c r="F266" i="9" s="1"/>
  <c r="L266" i="9"/>
  <c r="E266" i="9"/>
  <c r="B266" i="9" s="1"/>
  <c r="M265" i="9"/>
  <c r="L265" i="9"/>
  <c r="F265" i="9" s="1"/>
  <c r="E265" i="9"/>
  <c r="M264" i="9"/>
  <c r="L264" i="9"/>
  <c r="F264" i="9" s="1"/>
  <c r="B264" i="9" s="1"/>
  <c r="E264" i="9"/>
  <c r="M263" i="9"/>
  <c r="L263" i="9"/>
  <c r="F263" i="9" s="1"/>
  <c r="B263" i="9" s="1"/>
  <c r="E263" i="9"/>
  <c r="M262" i="9"/>
  <c r="L262" i="9"/>
  <c r="F262" i="9"/>
  <c r="B262" i="9" s="1"/>
  <c r="E262" i="9"/>
  <c r="M261" i="9"/>
  <c r="L261" i="9"/>
  <c r="F261" i="9"/>
  <c r="B261" i="9" s="1"/>
  <c r="E261" i="9"/>
  <c r="M260" i="9"/>
  <c r="F260" i="9" s="1"/>
  <c r="B260" i="9" s="1"/>
  <c r="L260" i="9"/>
  <c r="E260" i="9"/>
  <c r="M259" i="9"/>
  <c r="F259" i="9" s="1"/>
  <c r="L259" i="9"/>
  <c r="E259" i="9"/>
  <c r="B259" i="9" s="1"/>
  <c r="M258" i="9"/>
  <c r="F258" i="9" s="1"/>
  <c r="L258" i="9"/>
  <c r="E258" i="9"/>
  <c r="M257" i="9"/>
  <c r="L257" i="9"/>
  <c r="F257" i="9" s="1"/>
  <c r="E257" i="9"/>
  <c r="M256" i="9"/>
  <c r="L256" i="9"/>
  <c r="F256" i="9" s="1"/>
  <c r="E256" i="9"/>
  <c r="B256" i="9"/>
  <c r="M255" i="9"/>
  <c r="L255" i="9"/>
  <c r="F255" i="9" s="1"/>
  <c r="B255" i="9" s="1"/>
  <c r="E255" i="9"/>
  <c r="M254" i="9"/>
  <c r="L254" i="9"/>
  <c r="F254" i="9"/>
  <c r="B254" i="9" s="1"/>
  <c r="E254" i="9"/>
  <c r="M253" i="9"/>
  <c r="L253" i="9"/>
  <c r="F253" i="9"/>
  <c r="B253" i="9" s="1"/>
  <c r="E253" i="9"/>
  <c r="M252" i="9"/>
  <c r="F252" i="9" s="1"/>
  <c r="B252" i="9" s="1"/>
  <c r="L252" i="9"/>
  <c r="E252" i="9"/>
  <c r="M251" i="9"/>
  <c r="F251" i="9" s="1"/>
  <c r="L251" i="9"/>
  <c r="E251" i="9"/>
  <c r="M250" i="9"/>
  <c r="F250" i="9" s="1"/>
  <c r="L250" i="9"/>
  <c r="E250" i="9"/>
  <c r="B250" i="9" s="1"/>
  <c r="M249" i="9"/>
  <c r="L249" i="9"/>
  <c r="F249" i="9" s="1"/>
  <c r="E249" i="9"/>
  <c r="M248" i="9"/>
  <c r="L248" i="9"/>
  <c r="F248" i="9" s="1"/>
  <c r="B248" i="9" s="1"/>
  <c r="E248" i="9"/>
  <c r="M247" i="9"/>
  <c r="L247" i="9"/>
  <c r="F247" i="9" s="1"/>
  <c r="B247" i="9" s="1"/>
  <c r="E247" i="9"/>
  <c r="M246" i="9"/>
  <c r="L246" i="9"/>
  <c r="F246" i="9"/>
  <c r="B246" i="9" s="1"/>
  <c r="E246" i="9"/>
  <c r="M245" i="9"/>
  <c r="L245" i="9"/>
  <c r="F245" i="9"/>
  <c r="B245" i="9" s="1"/>
  <c r="E245" i="9"/>
  <c r="M244" i="9"/>
  <c r="F244" i="9" s="1"/>
  <c r="B244" i="9" s="1"/>
  <c r="L244" i="9"/>
  <c r="E244" i="9"/>
  <c r="M243" i="9"/>
  <c r="F243" i="9" s="1"/>
  <c r="L243" i="9"/>
  <c r="E243" i="9"/>
  <c r="B243" i="9" s="1"/>
  <c r="M242" i="9"/>
  <c r="F242" i="9" s="1"/>
  <c r="L242" i="9"/>
  <c r="E242" i="9"/>
  <c r="B242" i="9" s="1"/>
  <c r="M241" i="9"/>
  <c r="L241" i="9"/>
  <c r="F241" i="9" s="1"/>
  <c r="E241" i="9"/>
  <c r="M240" i="9"/>
  <c r="L240" i="9"/>
  <c r="F240" i="9" s="1"/>
  <c r="E240" i="9"/>
  <c r="B240" i="9"/>
  <c r="M239" i="9"/>
  <c r="L239" i="9"/>
  <c r="F239" i="9" s="1"/>
  <c r="B239" i="9" s="1"/>
  <c r="E239" i="9"/>
  <c r="M238" i="9"/>
  <c r="L238" i="9"/>
  <c r="F238" i="9"/>
  <c r="B238" i="9" s="1"/>
  <c r="E238" i="9"/>
  <c r="M237" i="9"/>
  <c r="L237" i="9"/>
  <c r="F237" i="9"/>
  <c r="B237" i="9" s="1"/>
  <c r="E237" i="9"/>
  <c r="M236" i="9"/>
  <c r="F236" i="9" s="1"/>
  <c r="B236" i="9" s="1"/>
  <c r="L236" i="9"/>
  <c r="E236" i="9"/>
  <c r="M235" i="9"/>
  <c r="F235" i="9" s="1"/>
  <c r="L235" i="9"/>
  <c r="E235" i="9"/>
  <c r="B235" i="9" s="1"/>
  <c r="M234" i="9"/>
  <c r="F234" i="9" s="1"/>
  <c r="L234" i="9"/>
  <c r="E234" i="9"/>
  <c r="M233" i="9"/>
  <c r="L233" i="9"/>
  <c r="F233" i="9" s="1"/>
  <c r="E233" i="9"/>
  <c r="M232" i="9"/>
  <c r="L232" i="9"/>
  <c r="F232" i="9" s="1"/>
  <c r="B232" i="9" s="1"/>
  <c r="E232" i="9"/>
  <c r="M231" i="9"/>
  <c r="L231" i="9"/>
  <c r="F231" i="9" s="1"/>
  <c r="B231" i="9" s="1"/>
  <c r="E231" i="9"/>
  <c r="M230" i="9"/>
  <c r="L230" i="9"/>
  <c r="F230" i="9"/>
  <c r="B230" i="9" s="1"/>
  <c r="E230" i="9"/>
  <c r="M229" i="9"/>
  <c r="L229" i="9"/>
  <c r="F229" i="9"/>
  <c r="B229" i="9" s="1"/>
  <c r="E229" i="9"/>
  <c r="M228" i="9"/>
  <c r="F228" i="9" s="1"/>
  <c r="B228" i="9" s="1"/>
  <c r="L228" i="9"/>
  <c r="E228" i="9"/>
  <c r="M227" i="9"/>
  <c r="F227" i="9" s="1"/>
  <c r="L227" i="9"/>
  <c r="E227" i="9"/>
  <c r="M226" i="9"/>
  <c r="F226" i="9" s="1"/>
  <c r="L226" i="9"/>
  <c r="E226" i="9"/>
  <c r="B226" i="9" s="1"/>
  <c r="M225" i="9"/>
  <c r="L225" i="9"/>
  <c r="F225" i="9" s="1"/>
  <c r="E225" i="9"/>
  <c r="M224" i="9"/>
  <c r="L224" i="9"/>
  <c r="F224" i="9" s="1"/>
  <c r="B224" i="9" s="1"/>
  <c r="E224" i="9"/>
  <c r="M223" i="9"/>
  <c r="L223" i="9"/>
  <c r="F223" i="9" s="1"/>
  <c r="B223" i="9" s="1"/>
  <c r="E223" i="9"/>
  <c r="M222" i="9"/>
  <c r="L222" i="9"/>
  <c r="F222" i="9"/>
  <c r="B222" i="9" s="1"/>
  <c r="E222" i="9"/>
  <c r="M221" i="9"/>
  <c r="L221" i="9"/>
  <c r="F221" i="9"/>
  <c r="B221" i="9" s="1"/>
  <c r="E221" i="9"/>
  <c r="M220" i="9"/>
  <c r="F220" i="9" s="1"/>
  <c r="B220" i="9" s="1"/>
  <c r="L220" i="9"/>
  <c r="E220" i="9"/>
  <c r="M219" i="9"/>
  <c r="F219" i="9" s="1"/>
  <c r="L219" i="9"/>
  <c r="E219" i="9"/>
  <c r="B219" i="9" s="1"/>
  <c r="M218" i="9"/>
  <c r="F218" i="9" s="1"/>
  <c r="L218" i="9"/>
  <c r="E218" i="9"/>
  <c r="M217" i="9"/>
  <c r="L217" i="9"/>
  <c r="F217" i="9" s="1"/>
  <c r="E217" i="9"/>
  <c r="M216" i="9"/>
  <c r="L216" i="9"/>
  <c r="F216" i="9" s="1"/>
  <c r="B216" i="9" s="1"/>
  <c r="E216" i="9"/>
  <c r="M215" i="9"/>
  <c r="L215" i="9"/>
  <c r="F215" i="9" s="1"/>
  <c r="E215" i="9"/>
  <c r="B215" i="9"/>
  <c r="M214" i="9"/>
  <c r="L214" i="9"/>
  <c r="F214" i="9"/>
  <c r="B214" i="9" s="1"/>
  <c r="E214" i="9"/>
  <c r="E213" i="9"/>
  <c r="F212" i="9"/>
  <c r="F211" i="9"/>
  <c r="F210" i="9"/>
  <c r="F209" i="9"/>
  <c r="F208" i="9"/>
  <c r="F207" i="9"/>
  <c r="F206" i="9"/>
  <c r="F205" i="9"/>
  <c r="F204" i="9"/>
  <c r="F203" i="9"/>
  <c r="F202" i="9"/>
  <c r="F201" i="9"/>
  <c r="G200" i="9"/>
  <c r="E200" i="9" s="1"/>
  <c r="B200" i="9" s="1"/>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F157" i="9"/>
  <c r="E157" i="9"/>
  <c r="B157" i="9" s="1"/>
  <c r="H156" i="9"/>
  <c r="G156" i="9"/>
  <c r="E156" i="9" s="1"/>
  <c r="B156" i="9" s="1"/>
  <c r="F156" i="9"/>
  <c r="H155" i="9"/>
  <c r="G155" i="9"/>
  <c r="E155" i="9" s="1"/>
  <c r="B155" i="9" s="1"/>
  <c r="F155" i="9"/>
  <c r="H154" i="9"/>
  <c r="G154" i="9"/>
  <c r="E154" i="9" s="1"/>
  <c r="F154" i="9"/>
  <c r="B154" i="9"/>
  <c r="H153" i="9"/>
  <c r="G153" i="9"/>
  <c r="E153" i="9" s="1"/>
  <c r="F153" i="9"/>
  <c r="H152" i="9"/>
  <c r="G152" i="9"/>
  <c r="E152" i="9" s="1"/>
  <c r="B152" i="9" s="1"/>
  <c r="F152" i="9"/>
  <c r="H151" i="9"/>
  <c r="E151" i="9" s="1"/>
  <c r="B151" i="9" s="1"/>
  <c r="G151" i="9"/>
  <c r="F151" i="9"/>
  <c r="H150" i="9"/>
  <c r="G150" i="9"/>
  <c r="F150" i="9"/>
  <c r="E150" i="9"/>
  <c r="B150" i="9" s="1"/>
  <c r="H149" i="9"/>
  <c r="G149" i="9"/>
  <c r="F149" i="9"/>
  <c r="E149" i="9"/>
  <c r="B149" i="9" s="1"/>
  <c r="H148" i="9"/>
  <c r="G148" i="9"/>
  <c r="E148" i="9" s="1"/>
  <c r="B148" i="9" s="1"/>
  <c r="F148" i="9"/>
  <c r="H147" i="9"/>
  <c r="G147" i="9"/>
  <c r="E147" i="9" s="1"/>
  <c r="F147" i="9"/>
  <c r="B147" i="9"/>
  <c r="H146" i="9"/>
  <c r="G146" i="9"/>
  <c r="E146" i="9" s="1"/>
  <c r="B146" i="9" s="1"/>
  <c r="F146" i="9"/>
  <c r="H145" i="9"/>
  <c r="G145" i="9"/>
  <c r="E145" i="9" s="1"/>
  <c r="F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E139" i="9" s="1"/>
  <c r="B139" i="9" s="1"/>
  <c r="F139" i="9"/>
  <c r="H138" i="9"/>
  <c r="G138" i="9"/>
  <c r="E138" i="9" s="1"/>
  <c r="F138" i="9"/>
  <c r="B138" i="9"/>
  <c r="H137" i="9"/>
  <c r="G137" i="9"/>
  <c r="E137" i="9" s="1"/>
  <c r="B137" i="9" s="1"/>
  <c r="F137" i="9"/>
  <c r="H136" i="9"/>
  <c r="G136" i="9"/>
  <c r="E136" i="9" s="1"/>
  <c r="F136" i="9"/>
  <c r="H135" i="9"/>
  <c r="E135" i="9" s="1"/>
  <c r="B135" i="9" s="1"/>
  <c r="G135" i="9"/>
  <c r="F135" i="9"/>
  <c r="H134" i="9"/>
  <c r="E134" i="9" s="1"/>
  <c r="B134" i="9" s="1"/>
  <c r="G134" i="9"/>
  <c r="F134" i="9"/>
  <c r="H133" i="9"/>
  <c r="G133" i="9"/>
  <c r="F133" i="9"/>
  <c r="E133" i="9"/>
  <c r="B133" i="9" s="1"/>
  <c r="H132" i="9"/>
  <c r="G132" i="9"/>
  <c r="E132" i="9" s="1"/>
  <c r="B132" i="9" s="1"/>
  <c r="F132" i="9"/>
  <c r="H131" i="9"/>
  <c r="G131" i="9"/>
  <c r="E131" i="9" s="1"/>
  <c r="F131" i="9"/>
  <c r="B131" i="9"/>
  <c r="H130" i="9"/>
  <c r="G130" i="9"/>
  <c r="E130" i="9" s="1"/>
  <c r="B130" i="9" s="1"/>
  <c r="F130" i="9"/>
  <c r="H129" i="9"/>
  <c r="G129" i="9"/>
  <c r="E129" i="9" s="1"/>
  <c r="B129" i="9" s="1"/>
  <c r="F129" i="9"/>
  <c r="H128" i="9"/>
  <c r="G128" i="9"/>
  <c r="E128" i="9" s="1"/>
  <c r="F128" i="9"/>
  <c r="H127" i="9"/>
  <c r="E127" i="9" s="1"/>
  <c r="B127" i="9" s="1"/>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E122" i="9" s="1"/>
  <c r="F122" i="9"/>
  <c r="B122" i="9"/>
  <c r="H121" i="9"/>
  <c r="G121" i="9"/>
  <c r="E121" i="9" s="1"/>
  <c r="B121" i="9" s="1"/>
  <c r="F121" i="9"/>
  <c r="H120" i="9"/>
  <c r="G120" i="9"/>
  <c r="E120" i="9" s="1"/>
  <c r="F120" i="9"/>
  <c r="H119" i="9"/>
  <c r="E119" i="9" s="1"/>
  <c r="B119" i="9" s="1"/>
  <c r="G119" i="9"/>
  <c r="F119" i="9"/>
  <c r="H118" i="9"/>
  <c r="E118" i="9" s="1"/>
  <c r="B118" i="9" s="1"/>
  <c r="G118" i="9"/>
  <c r="F118" i="9"/>
  <c r="H117" i="9"/>
  <c r="G117" i="9"/>
  <c r="F117" i="9"/>
  <c r="E117" i="9"/>
  <c r="B117" i="9" s="1"/>
  <c r="H116" i="9"/>
  <c r="G116" i="9"/>
  <c r="E116" i="9" s="1"/>
  <c r="B116" i="9" s="1"/>
  <c r="F116" i="9"/>
  <c r="H115" i="9"/>
  <c r="G115" i="9"/>
  <c r="E115" i="9" s="1"/>
  <c r="F115" i="9"/>
  <c r="B115" i="9"/>
  <c r="H114" i="9"/>
  <c r="G114" i="9"/>
  <c r="E114" i="9" s="1"/>
  <c r="B114" i="9" s="1"/>
  <c r="F114" i="9"/>
  <c r="H113" i="9"/>
  <c r="G113" i="9"/>
  <c r="E113" i="9" s="1"/>
  <c r="F113" i="9"/>
  <c r="H112" i="9"/>
  <c r="G112" i="9"/>
  <c r="E112" i="9" s="1"/>
  <c r="F112" i="9"/>
  <c r="H111" i="9"/>
  <c r="E111" i="9" s="1"/>
  <c r="B111" i="9" s="1"/>
  <c r="G111" i="9"/>
  <c r="F111" i="9"/>
  <c r="H110" i="9"/>
  <c r="E110" i="9" s="1"/>
  <c r="B110" i="9" s="1"/>
  <c r="G110" i="9"/>
  <c r="F110" i="9"/>
  <c r="H109" i="9"/>
  <c r="G109" i="9"/>
  <c r="F109" i="9"/>
  <c r="E109" i="9"/>
  <c r="B109" i="9" s="1"/>
  <c r="H108" i="9"/>
  <c r="G108" i="9"/>
  <c r="E108" i="9" s="1"/>
  <c r="B108" i="9" s="1"/>
  <c r="F108" i="9"/>
  <c r="H107" i="9"/>
  <c r="G107" i="9"/>
  <c r="E107" i="9" s="1"/>
  <c r="B107" i="9" s="1"/>
  <c r="F107" i="9"/>
  <c r="H106" i="9"/>
  <c r="G106" i="9"/>
  <c r="E106" i="9" s="1"/>
  <c r="F106" i="9"/>
  <c r="B106" i="9"/>
  <c r="H105" i="9"/>
  <c r="G105" i="9"/>
  <c r="E105" i="9" s="1"/>
  <c r="B105" i="9" s="1"/>
  <c r="F105" i="9"/>
  <c r="H104" i="9"/>
  <c r="G104" i="9"/>
  <c r="E104" i="9" s="1"/>
  <c r="F104" i="9"/>
  <c r="H103" i="9"/>
  <c r="E103" i="9" s="1"/>
  <c r="B103" i="9" s="1"/>
  <c r="G103" i="9"/>
  <c r="F103" i="9"/>
  <c r="H102" i="9"/>
  <c r="E102" i="9" s="1"/>
  <c r="B102" i="9" s="1"/>
  <c r="G102" i="9"/>
  <c r="F102" i="9"/>
  <c r="H101" i="9"/>
  <c r="G101" i="9"/>
  <c r="F101" i="9"/>
  <c r="E101" i="9"/>
  <c r="B101" i="9" s="1"/>
  <c r="H100" i="9"/>
  <c r="G100" i="9"/>
  <c r="E100" i="9" s="1"/>
  <c r="B100" i="9" s="1"/>
  <c r="F100" i="9"/>
  <c r="H99" i="9"/>
  <c r="G99" i="9"/>
  <c r="E99" i="9" s="1"/>
  <c r="F99" i="9"/>
  <c r="B99" i="9"/>
  <c r="H98" i="9"/>
  <c r="G98" i="9"/>
  <c r="E98" i="9" s="1"/>
  <c r="B98" i="9" s="1"/>
  <c r="F98" i="9"/>
  <c r="H97" i="9"/>
  <c r="G97" i="9"/>
  <c r="E97" i="9" s="1"/>
  <c r="F97" i="9"/>
  <c r="H96" i="9"/>
  <c r="G96" i="9"/>
  <c r="E96" i="9" s="1"/>
  <c r="F96" i="9"/>
  <c r="H95" i="9"/>
  <c r="E95" i="9" s="1"/>
  <c r="B95" i="9" s="1"/>
  <c r="G95" i="9"/>
  <c r="F95" i="9"/>
  <c r="H94" i="9"/>
  <c r="E94" i="9" s="1"/>
  <c r="B94" i="9" s="1"/>
  <c r="G94" i="9"/>
  <c r="F94" i="9"/>
  <c r="H93" i="9"/>
  <c r="G93" i="9"/>
  <c r="F93" i="9"/>
  <c r="E93" i="9"/>
  <c r="B93" i="9" s="1"/>
  <c r="H92" i="9"/>
  <c r="G92" i="9"/>
  <c r="E92" i="9" s="1"/>
  <c r="B92" i="9" s="1"/>
  <c r="F92" i="9"/>
  <c r="H91" i="9"/>
  <c r="G91" i="9"/>
  <c r="E91" i="9" s="1"/>
  <c r="B91" i="9" s="1"/>
  <c r="F91" i="9"/>
  <c r="H90" i="9"/>
  <c r="G90" i="9"/>
  <c r="E90" i="9" s="1"/>
  <c r="F90" i="9"/>
  <c r="B90" i="9"/>
  <c r="H89" i="9"/>
  <c r="G89" i="9"/>
  <c r="E89" i="9" s="1"/>
  <c r="B89" i="9" s="1"/>
  <c r="F89" i="9"/>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F83" i="9"/>
  <c r="B83" i="9"/>
  <c r="H82" i="9"/>
  <c r="G82" i="9"/>
  <c r="E82" i="9" s="1"/>
  <c r="B82" i="9" s="1"/>
  <c r="F82" i="9"/>
  <c r="H81" i="9"/>
  <c r="G81" i="9"/>
  <c r="E81" i="9" s="1"/>
  <c r="F81" i="9"/>
  <c r="H80" i="9"/>
  <c r="G80" i="9"/>
  <c r="E80" i="9" s="1"/>
  <c r="F80" i="9"/>
  <c r="H79" i="9"/>
  <c r="G79" i="9"/>
  <c r="F79" i="9"/>
  <c r="H78" i="9"/>
  <c r="E78" i="9" s="1"/>
  <c r="B78" i="9" s="1"/>
  <c r="G78" i="9"/>
  <c r="F78" i="9"/>
  <c r="H77" i="9"/>
  <c r="G77" i="9"/>
  <c r="F77" i="9"/>
  <c r="E77" i="9"/>
  <c r="B77" i="9" s="1"/>
  <c r="H76" i="9"/>
  <c r="G76" i="9"/>
  <c r="E76" i="9" s="1"/>
  <c r="B76" i="9" s="1"/>
  <c r="F76" i="9"/>
  <c r="H75" i="9"/>
  <c r="G75" i="9"/>
  <c r="E75" i="9" s="1"/>
  <c r="B75" i="9" s="1"/>
  <c r="F75" i="9"/>
  <c r="H74" i="9"/>
  <c r="G74" i="9"/>
  <c r="E74" i="9" s="1"/>
  <c r="F74" i="9"/>
  <c r="B74" i="9"/>
  <c r="H73" i="9"/>
  <c r="G73" i="9"/>
  <c r="F73" i="9"/>
  <c r="B73" i="9" s="1"/>
  <c r="E73" i="9"/>
  <c r="H72" i="9"/>
  <c r="G72" i="9"/>
  <c r="E72" i="9" s="1"/>
  <c r="F72" i="9"/>
  <c r="H71" i="9"/>
  <c r="G71" i="9"/>
  <c r="F71" i="9"/>
  <c r="H70" i="9"/>
  <c r="G70" i="9"/>
  <c r="F70" i="9"/>
  <c r="E70" i="9"/>
  <c r="B70" i="9" s="1"/>
  <c r="H69" i="9"/>
  <c r="G69" i="9"/>
  <c r="F69" i="9"/>
  <c r="E69" i="9"/>
  <c r="B69" i="9" s="1"/>
  <c r="H68" i="9"/>
  <c r="G68" i="9"/>
  <c r="F68" i="9"/>
  <c r="E68" i="9"/>
  <c r="B68" i="9" s="1"/>
  <c r="H67" i="9"/>
  <c r="G67" i="9"/>
  <c r="E67" i="9" s="1"/>
  <c r="F67" i="9"/>
  <c r="B67" i="9"/>
  <c r="H66" i="9"/>
  <c r="G66" i="9"/>
  <c r="E66" i="9" s="1"/>
  <c r="F66" i="9"/>
  <c r="B66" i="9"/>
  <c r="H65" i="9"/>
  <c r="G65" i="9"/>
  <c r="E65" i="9" s="1"/>
  <c r="F65" i="9"/>
  <c r="B65" i="9"/>
  <c r="H64" i="9"/>
  <c r="G64" i="9"/>
  <c r="E64" i="9" s="1"/>
  <c r="B64" i="9" s="1"/>
  <c r="F64" i="9"/>
  <c r="H63" i="9"/>
  <c r="G63" i="9"/>
  <c r="F63" i="9"/>
  <c r="H62" i="9"/>
  <c r="E62" i="9" s="1"/>
  <c r="B62" i="9" s="1"/>
  <c r="G62" i="9"/>
  <c r="F62" i="9"/>
  <c r="H61" i="9"/>
  <c r="G61" i="9"/>
  <c r="F61" i="9"/>
  <c r="E61" i="9"/>
  <c r="B61" i="9" s="1"/>
  <c r="H60" i="9"/>
  <c r="G60" i="9"/>
  <c r="E60" i="9" s="1"/>
  <c r="B60" i="9" s="1"/>
  <c r="F60" i="9"/>
  <c r="H59" i="9"/>
  <c r="G59" i="9"/>
  <c r="E59" i="9" s="1"/>
  <c r="F59" i="9"/>
  <c r="B59" i="9"/>
  <c r="H58" i="9"/>
  <c r="G58" i="9"/>
  <c r="E58" i="9" s="1"/>
  <c r="B58" i="9" s="1"/>
  <c r="F58" i="9"/>
  <c r="H57" i="9"/>
  <c r="G57" i="9"/>
  <c r="E57" i="9" s="1"/>
  <c r="F57" i="9"/>
  <c r="B57" i="9"/>
  <c r="H56" i="9"/>
  <c r="G56" i="9"/>
  <c r="E56" i="9" s="1"/>
  <c r="B56" i="9" s="1"/>
  <c r="F56" i="9"/>
  <c r="H55" i="9"/>
  <c r="E55" i="9" s="1"/>
  <c r="G55" i="9"/>
  <c r="F55" i="9"/>
  <c r="H54" i="9"/>
  <c r="G54" i="9"/>
  <c r="F54" i="9"/>
  <c r="E54" i="9"/>
  <c r="B54" i="9" s="1"/>
  <c r="H53" i="9"/>
  <c r="G53" i="9"/>
  <c r="F53" i="9"/>
  <c r="E53" i="9"/>
  <c r="B53" i="9" s="1"/>
  <c r="H52" i="9"/>
  <c r="G52" i="9"/>
  <c r="E52" i="9" s="1"/>
  <c r="B52" i="9" s="1"/>
  <c r="F52" i="9"/>
  <c r="H51" i="9"/>
  <c r="G51" i="9"/>
  <c r="E51" i="9" s="1"/>
  <c r="F51" i="9"/>
  <c r="B51" i="9"/>
  <c r="H50" i="9"/>
  <c r="G50" i="9"/>
  <c r="E50" i="9" s="1"/>
  <c r="B50" i="9" s="1"/>
  <c r="F50" i="9"/>
  <c r="H49" i="9"/>
  <c r="G49" i="9"/>
  <c r="E49" i="9" s="1"/>
  <c r="F49" i="9"/>
  <c r="B49" i="9"/>
  <c r="H48" i="9"/>
  <c r="G48" i="9"/>
  <c r="E48" i="9" s="1"/>
  <c r="B48" i="9" s="1"/>
  <c r="F48" i="9"/>
  <c r="H47" i="9"/>
  <c r="G47" i="9"/>
  <c r="F47" i="9"/>
  <c r="H46" i="9"/>
  <c r="E46" i="9" s="1"/>
  <c r="G46" i="9"/>
  <c r="F46" i="9"/>
  <c r="B46" i="9"/>
  <c r="H45" i="9"/>
  <c r="G45" i="9"/>
  <c r="F45" i="9"/>
  <c r="E45" i="9"/>
  <c r="B45" i="9" s="1"/>
  <c r="H44" i="9"/>
  <c r="G44" i="9"/>
  <c r="F44" i="9"/>
  <c r="E44" i="9"/>
  <c r="B44" i="9" s="1"/>
  <c r="H43" i="9"/>
  <c r="G43" i="9"/>
  <c r="F43" i="9"/>
  <c r="E43" i="9"/>
  <c r="B43" i="9" s="1"/>
  <c r="H42" i="9"/>
  <c r="G42" i="9"/>
  <c r="E42" i="9" s="1"/>
  <c r="B42" i="9" s="1"/>
  <c r="F42" i="9"/>
  <c r="H41" i="9"/>
  <c r="G41" i="9"/>
  <c r="F41" i="9"/>
  <c r="E41" i="9"/>
  <c r="B41" i="9" s="1"/>
  <c r="H40" i="9"/>
  <c r="G40" i="9"/>
  <c r="F40" i="9"/>
  <c r="E40" i="9"/>
  <c r="B40" i="9"/>
  <c r="H39" i="9"/>
  <c r="G39" i="9"/>
  <c r="E39" i="9" s="1"/>
  <c r="B39" i="9" s="1"/>
  <c r="F39" i="9"/>
  <c r="H38" i="9"/>
  <c r="G38" i="9"/>
  <c r="E38" i="9" s="1"/>
  <c r="F38" i="9"/>
  <c r="B38" i="9"/>
  <c r="H37" i="9"/>
  <c r="G37" i="9"/>
  <c r="F37" i="9"/>
  <c r="E37" i="9"/>
  <c r="B37" i="9" s="1"/>
  <c r="H36" i="9"/>
  <c r="E36" i="9" s="1"/>
  <c r="B36" i="9" s="1"/>
  <c r="G36" i="9"/>
  <c r="F36" i="9"/>
  <c r="H35" i="9"/>
  <c r="G35" i="9"/>
  <c r="F35" i="9"/>
  <c r="E35" i="9"/>
  <c r="B35" i="9" s="1"/>
  <c r="H34" i="9"/>
  <c r="G34" i="9"/>
  <c r="E34" i="9" s="1"/>
  <c r="B34" i="9" s="1"/>
  <c r="F34" i="9"/>
  <c r="H33" i="9"/>
  <c r="G33" i="9"/>
  <c r="E33" i="9" s="1"/>
  <c r="B33" i="9" s="1"/>
  <c r="F33" i="9"/>
  <c r="H32" i="9"/>
  <c r="G32" i="9"/>
  <c r="F32" i="9"/>
  <c r="E32" i="9"/>
  <c r="B32" i="9"/>
  <c r="H31" i="9"/>
  <c r="G31" i="9"/>
  <c r="E31" i="9" s="1"/>
  <c r="B31" i="9" s="1"/>
  <c r="F31" i="9"/>
  <c r="H30" i="9"/>
  <c r="G30" i="9"/>
  <c r="E30" i="9" s="1"/>
  <c r="F30" i="9"/>
  <c r="B30" i="9" s="1"/>
  <c r="H29" i="9"/>
  <c r="G29" i="9"/>
  <c r="F29" i="9"/>
  <c r="E29" i="9"/>
  <c r="B29" i="9" s="1"/>
  <c r="H28" i="9"/>
  <c r="E28" i="9" s="1"/>
  <c r="B28" i="9" s="1"/>
  <c r="G28" i="9"/>
  <c r="F28" i="9"/>
  <c r="H27" i="9"/>
  <c r="G27" i="9"/>
  <c r="F27" i="9"/>
  <c r="E27" i="9"/>
  <c r="B27" i="9" s="1"/>
  <c r="H26" i="9"/>
  <c r="G26" i="9"/>
  <c r="E26" i="9" s="1"/>
  <c r="B26" i="9" s="1"/>
  <c r="F26" i="9"/>
  <c r="H25" i="9"/>
  <c r="G25" i="9"/>
  <c r="F25" i="9"/>
  <c r="E25" i="9"/>
  <c r="B25" i="9" s="1"/>
  <c r="H24" i="9"/>
  <c r="G24" i="9"/>
  <c r="F24" i="9"/>
  <c r="E24" i="9"/>
  <c r="B24" i="9"/>
  <c r="H23" i="9"/>
  <c r="G23" i="9"/>
  <c r="E23" i="9" s="1"/>
  <c r="B23" i="9" s="1"/>
  <c r="F23" i="9"/>
  <c r="H22" i="9"/>
  <c r="G22" i="9"/>
  <c r="E22" i="9" s="1"/>
  <c r="F22" i="9"/>
  <c r="B22" i="9" s="1"/>
  <c r="F21" i="9"/>
  <c r="I10" i="9"/>
  <c r="F4" i="9"/>
  <c r="O3" i="9"/>
  <c r="G275" i="9" s="1"/>
  <c r="E275" i="9" s="1"/>
  <c r="B275" i="9" s="1"/>
  <c r="I3" i="9"/>
  <c r="H3" i="9"/>
  <c r="G3" i="9"/>
  <c r="D101" i="8"/>
  <c r="D95" i="8"/>
  <c r="D90" i="8"/>
  <c r="D85" i="8"/>
  <c r="D80" i="8"/>
  <c r="D75" i="8"/>
  <c r="D70" i="8"/>
  <c r="D65" i="8"/>
  <c r="C1540" i="1" s="1"/>
  <c r="D60" i="8"/>
  <c r="D55" i="8"/>
  <c r="D50" i="8"/>
  <c r="D44" i="8"/>
  <c r="D36" i="8"/>
  <c r="D26" i="8"/>
  <c r="D24" i="8"/>
  <c r="C1499" i="1" s="1"/>
  <c r="G1499" i="1" s="1"/>
  <c r="D18" i="8"/>
  <c r="D8" i="8"/>
  <c r="D6" i="8"/>
  <c r="E44" i="7"/>
  <c r="D44" i="7"/>
  <c r="E39" i="7"/>
  <c r="D39" i="7"/>
  <c r="D38" i="7" s="1"/>
  <c r="E38" i="7"/>
  <c r="E30" i="7"/>
  <c r="D30" i="7"/>
  <c r="E23" i="7"/>
  <c r="D23" i="7"/>
  <c r="D22" i="7" s="1"/>
  <c r="E22" i="7"/>
  <c r="E14" i="7"/>
  <c r="E6" i="7" s="1"/>
  <c r="E5" i="7" s="1"/>
  <c r="D14" i="7"/>
  <c r="E7" i="7"/>
  <c r="D7" i="7"/>
  <c r="D6" i="7" s="1"/>
  <c r="D5" i="7" s="1"/>
  <c r="F140" i="6"/>
  <c r="F139" i="6"/>
  <c r="F138" i="6"/>
  <c r="F137" i="6"/>
  <c r="F136" i="6"/>
  <c r="F135" i="6"/>
  <c r="F134" i="6"/>
  <c r="F133" i="6"/>
  <c r="F132" i="6"/>
  <c r="F131" i="6"/>
  <c r="E130" i="6"/>
  <c r="D130" i="6"/>
  <c r="D129" i="6"/>
  <c r="F128" i="6"/>
  <c r="F127" i="6"/>
  <c r="F126" i="6"/>
  <c r="F125" i="6"/>
  <c r="F124" i="6"/>
  <c r="F123" i="6"/>
  <c r="E122" i="6"/>
  <c r="D122" i="6"/>
  <c r="F122" i="6" s="1"/>
  <c r="F121" i="6"/>
  <c r="F120" i="6"/>
  <c r="F119" i="6"/>
  <c r="E118" i="6"/>
  <c r="F118" i="6" s="1"/>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E238" i="5" s="1"/>
  <c r="E237" i="5" s="1"/>
  <c r="I23" i="3"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D180" i="5"/>
  <c r="D177" i="5" s="1"/>
  <c r="F179" i="5"/>
  <c r="F178" i="5"/>
  <c r="E177" i="5"/>
  <c r="H307"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D79" i="5"/>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D625" i="4" s="1"/>
  <c r="F625"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E599" i="4"/>
  <c r="D599" i="4"/>
  <c r="F599" i="4" s="1"/>
  <c r="F598" i="4"/>
  <c r="F597" i="4"/>
  <c r="F596" i="4"/>
  <c r="F595" i="4"/>
  <c r="E594" i="4"/>
  <c r="E593" i="4" s="1"/>
  <c r="D594" i="4"/>
  <c r="F592" i="4"/>
  <c r="F591" i="4"/>
  <c r="E590" i="4"/>
  <c r="E580" i="4" s="1"/>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F568" i="4"/>
  <c r="E568" i="4"/>
  <c r="D568" i="4"/>
  <c r="E567" i="4"/>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8" i="4"/>
  <c r="F517" i="4"/>
  <c r="E516" i="4"/>
  <c r="D516" i="4"/>
  <c r="F516" i="4" s="1"/>
  <c r="E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D472" i="4" s="1"/>
  <c r="F472" i="4" s="1"/>
  <c r="F480" i="4"/>
  <c r="F479" i="4"/>
  <c r="E478" i="4"/>
  <c r="D478" i="4"/>
  <c r="F478" i="4" s="1"/>
  <c r="F477" i="4"/>
  <c r="F476" i="4"/>
  <c r="F475" i="4"/>
  <c r="F474" i="4"/>
  <c r="E473" i="4"/>
  <c r="D473" i="4"/>
  <c r="F473" i="4" s="1"/>
  <c r="E472" i="4"/>
  <c r="F471" i="4"/>
  <c r="F470" i="4"/>
  <c r="E469" i="4"/>
  <c r="D469" i="4"/>
  <c r="F469" i="4" s="1"/>
  <c r="F468" i="4"/>
  <c r="F467" i="4"/>
  <c r="F466" i="4"/>
  <c r="E466" i="4"/>
  <c r="E459" i="4" s="1"/>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F422" i="4"/>
  <c r="E422" i="4"/>
  <c r="E421" i="4" s="1"/>
  <c r="D422" i="4"/>
  <c r="D421" i="4" s="1"/>
  <c r="F418" i="4"/>
  <c r="E418" i="4"/>
  <c r="D418" i="4"/>
  <c r="E417" i="4"/>
  <c r="E644" i="4" s="1"/>
  <c r="D417" i="4"/>
  <c r="E416" i="4"/>
  <c r="E643" i="4" s="1"/>
  <c r="D416" i="4"/>
  <c r="F416"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F356" i="4"/>
  <c r="E356" i="4"/>
  <c r="D356" i="4"/>
  <c r="F355" i="4"/>
  <c r="F354" i="4"/>
  <c r="F353" i="4"/>
  <c r="E352" i="4"/>
  <c r="D352" i="4"/>
  <c r="E351" i="4"/>
  <c r="E350" i="4" s="1"/>
  <c r="F349" i="4"/>
  <c r="F348" i="4"/>
  <c r="E348" i="4"/>
  <c r="D348" i="4"/>
  <c r="F347" i="4"/>
  <c r="F346" i="4"/>
  <c r="E345" i="4"/>
  <c r="D345" i="4"/>
  <c r="F345" i="4" s="1"/>
  <c r="F344" i="4"/>
  <c r="E344" i="4"/>
  <c r="D344" i="4"/>
  <c r="F343" i="4"/>
  <c r="F342" i="4"/>
  <c r="F341" i="4"/>
  <c r="F340" i="4"/>
  <c r="E339" i="4"/>
  <c r="E311" i="4" s="1"/>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c r="F311" i="4" s="1"/>
  <c r="F310" i="4"/>
  <c r="F309" i="4"/>
  <c r="F308" i="4"/>
  <c r="F307" i="4"/>
  <c r="F306" i="4"/>
  <c r="F305" i="4"/>
  <c r="E304" i="4"/>
  <c r="D304" i="4"/>
  <c r="F304" i="4" s="1"/>
  <c r="F303" i="4"/>
  <c r="F302" i="4"/>
  <c r="F301" i="4"/>
  <c r="E300" i="4"/>
  <c r="D300" i="4"/>
  <c r="E299" i="4"/>
  <c r="F296" i="4"/>
  <c r="F295" i="4"/>
  <c r="F294" i="4"/>
  <c r="F293" i="4"/>
  <c r="F292" i="4"/>
  <c r="E288" i="4"/>
  <c r="D288" i="4"/>
  <c r="F288" i="4" s="1"/>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E252" i="4" s="1"/>
  <c r="D253" i="4"/>
  <c r="D252" i="4" s="1"/>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E224" i="4" s="1"/>
  <c r="D228" i="4"/>
  <c r="F228" i="4" s="1"/>
  <c r="F227" i="4"/>
  <c r="F226" i="4"/>
  <c r="E225" i="4"/>
  <c r="D225" i="4"/>
  <c r="F225" i="4" s="1"/>
  <c r="D224" i="4"/>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D164" i="4"/>
  <c r="D163" i="4" s="1"/>
  <c r="F162" i="4"/>
  <c r="F161" i="4"/>
  <c r="F160" i="4"/>
  <c r="F159" i="4"/>
  <c r="E159" i="4"/>
  <c r="D159" i="4"/>
  <c r="F158" i="4"/>
  <c r="F157" i="4"/>
  <c r="F156" i="4"/>
  <c r="F155" i="4"/>
  <c r="F154" i="4"/>
  <c r="F153" i="4"/>
  <c r="E153" i="4"/>
  <c r="D153" i="4"/>
  <c r="E152" i="4"/>
  <c r="D152" i="4"/>
  <c r="H21" i="9" s="1"/>
  <c r="F150" i="4"/>
  <c r="F149" i="4"/>
  <c r="F148" i="4"/>
  <c r="F147" i="4"/>
  <c r="F146" i="4"/>
  <c r="F145" i="4"/>
  <c r="F144" i="4"/>
  <c r="F143" i="4"/>
  <c r="F142" i="4"/>
  <c r="F141" i="4"/>
  <c r="E140" i="4"/>
  <c r="D140" i="4"/>
  <c r="F140" i="4" s="1"/>
  <c r="E139" i="4"/>
  <c r="D139" i="4"/>
  <c r="F139" i="4" s="1"/>
  <c r="F138" i="4"/>
  <c r="F137" i="4"/>
  <c r="F136" i="4"/>
  <c r="F135" i="4"/>
  <c r="E134" i="4"/>
  <c r="E133" i="4" s="1"/>
  <c r="D134" i="4"/>
  <c r="F132" i="4"/>
  <c r="F131" i="4"/>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s="1"/>
  <c r="F82" i="4" s="1"/>
  <c r="E82" i="4"/>
  <c r="F81" i="4"/>
  <c r="F80" i="4"/>
  <c r="F79" i="4"/>
  <c r="F78" i="4"/>
  <c r="E77" i="4"/>
  <c r="D77" i="4"/>
  <c r="F77" i="4" s="1"/>
  <c r="F76" i="4"/>
  <c r="F75" i="4"/>
  <c r="E74" i="4"/>
  <c r="E50" i="4" s="1"/>
  <c r="D74" i="4"/>
  <c r="F74" i="4" s="1"/>
  <c r="F73" i="4"/>
  <c r="F72" i="4"/>
  <c r="E71" i="4"/>
  <c r="D71" i="4"/>
  <c r="F71" i="4" s="1"/>
  <c r="F70" i="4"/>
  <c r="F69" i="4"/>
  <c r="E68" i="4"/>
  <c r="D68" i="4"/>
  <c r="F68" i="4" s="1"/>
  <c r="F67" i="4"/>
  <c r="F66" i="4"/>
  <c r="F65" i="4"/>
  <c r="E65" i="4"/>
  <c r="D65" i="4"/>
  <c r="F64" i="4"/>
  <c r="F63" i="4"/>
  <c r="F62" i="4"/>
  <c r="E62" i="4"/>
  <c r="D62" i="4"/>
  <c r="F61" i="4"/>
  <c r="F60" i="4"/>
  <c r="F59" i="4"/>
  <c r="E59" i="4"/>
  <c r="D59" i="4"/>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H31" i="3"/>
  <c r="G31" i="3"/>
  <c r="B31" i="3"/>
  <c r="I30" i="3"/>
  <c r="H30" i="3"/>
  <c r="G30" i="3"/>
  <c r="B30" i="3"/>
  <c r="H29"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L3" i="9" s="1"/>
  <c r="H1580" i="1"/>
  <c r="G1580" i="1"/>
  <c r="C1580" i="1"/>
  <c r="H1579" i="1"/>
  <c r="C1579" i="1"/>
  <c r="G1579" i="1" s="1"/>
  <c r="C1578" i="1"/>
  <c r="H1578" i="1" s="1"/>
  <c r="C1577" i="1"/>
  <c r="G1577" i="1" s="1"/>
  <c r="C1576" i="1"/>
  <c r="H1575" i="1"/>
  <c r="C1575" i="1"/>
  <c r="G1575" i="1" s="1"/>
  <c r="G1574" i="1"/>
  <c r="C1574" i="1"/>
  <c r="H1574" i="1" s="1"/>
  <c r="C1573" i="1"/>
  <c r="H1573" i="1" s="1"/>
  <c r="H1572" i="1"/>
  <c r="G1572" i="1"/>
  <c r="C1572" i="1"/>
  <c r="H1571" i="1"/>
  <c r="C1571" i="1"/>
  <c r="G1571" i="1" s="1"/>
  <c r="H1570" i="1"/>
  <c r="C1570" i="1"/>
  <c r="G1570" i="1" s="1"/>
  <c r="C1569" i="1"/>
  <c r="G1569" i="1" s="1"/>
  <c r="C1568" i="1"/>
  <c r="C1567" i="1"/>
  <c r="H1567" i="1" s="1"/>
  <c r="G1566" i="1"/>
  <c r="C1566" i="1"/>
  <c r="H1566" i="1" s="1"/>
  <c r="C1565" i="1"/>
  <c r="H1565" i="1" s="1"/>
  <c r="H1564" i="1"/>
  <c r="G1564" i="1"/>
  <c r="C1564" i="1"/>
  <c r="H1563" i="1"/>
  <c r="C1563" i="1"/>
  <c r="G1563" i="1" s="1"/>
  <c r="C1562" i="1"/>
  <c r="H1562" i="1" s="1"/>
  <c r="C1561" i="1"/>
  <c r="G1561" i="1" s="1"/>
  <c r="C1560" i="1"/>
  <c r="H1559" i="1"/>
  <c r="C1559" i="1"/>
  <c r="G1559" i="1" s="1"/>
  <c r="G1558" i="1"/>
  <c r="C1558" i="1"/>
  <c r="H1558" i="1" s="1"/>
  <c r="C1557" i="1"/>
  <c r="H1557" i="1" s="1"/>
  <c r="H1556" i="1"/>
  <c r="G1556" i="1"/>
  <c r="C1556" i="1"/>
  <c r="H1555" i="1"/>
  <c r="C1555" i="1"/>
  <c r="G1555" i="1" s="1"/>
  <c r="H1554" i="1"/>
  <c r="C1554" i="1"/>
  <c r="G1554" i="1" s="1"/>
  <c r="H1553" i="1"/>
  <c r="C1553" i="1"/>
  <c r="G1553" i="1" s="1"/>
  <c r="C1552" i="1"/>
  <c r="C1551" i="1"/>
  <c r="H1551" i="1" s="1"/>
  <c r="G1550" i="1"/>
  <c r="C1550" i="1"/>
  <c r="H1550" i="1" s="1"/>
  <c r="G1549" i="1"/>
  <c r="C1549" i="1"/>
  <c r="H1549" i="1" s="1"/>
  <c r="H1548" i="1"/>
  <c r="G1548" i="1"/>
  <c r="C1548" i="1"/>
  <c r="H1547" i="1"/>
  <c r="C1547" i="1"/>
  <c r="G1547" i="1" s="1"/>
  <c r="C1546" i="1"/>
  <c r="H1546" i="1" s="1"/>
  <c r="C1545" i="1"/>
  <c r="G1545" i="1" s="1"/>
  <c r="C1544" i="1"/>
  <c r="H1543" i="1"/>
  <c r="C1543" i="1"/>
  <c r="G1543" i="1" s="1"/>
  <c r="G1542" i="1"/>
  <c r="C1542" i="1"/>
  <c r="H1542" i="1" s="1"/>
  <c r="C1541" i="1"/>
  <c r="H1541" i="1" s="1"/>
  <c r="H1540" i="1"/>
  <c r="G1540" i="1"/>
  <c r="H1539" i="1"/>
  <c r="C1539" i="1"/>
  <c r="G1539" i="1" s="1"/>
  <c r="H1538" i="1"/>
  <c r="G1538" i="1"/>
  <c r="C1538" i="1"/>
  <c r="H1537" i="1"/>
  <c r="C1537" i="1"/>
  <c r="G1537" i="1" s="1"/>
  <c r="C1536" i="1"/>
  <c r="C1535" i="1"/>
  <c r="G1534" i="1"/>
  <c r="C1534" i="1"/>
  <c r="H1534" i="1" s="1"/>
  <c r="G1533" i="1"/>
  <c r="C1533" i="1"/>
  <c r="H1533" i="1" s="1"/>
  <c r="H1532" i="1"/>
  <c r="G1532" i="1"/>
  <c r="C1532" i="1"/>
  <c r="H1531" i="1"/>
  <c r="C1531" i="1"/>
  <c r="G1531" i="1" s="1"/>
  <c r="H1530" i="1"/>
  <c r="G1530" i="1"/>
  <c r="C1530" i="1"/>
  <c r="H1529" i="1"/>
  <c r="C1529" i="1"/>
  <c r="G1529" i="1" s="1"/>
  <c r="C1528" i="1"/>
  <c r="H1527" i="1"/>
  <c r="G1527" i="1"/>
  <c r="C1527" i="1"/>
  <c r="G1526" i="1"/>
  <c r="C1526" i="1"/>
  <c r="H1526" i="1" s="1"/>
  <c r="G1525" i="1"/>
  <c r="C1525" i="1"/>
  <c r="H1525" i="1" s="1"/>
  <c r="H1523" i="1"/>
  <c r="C1523" i="1"/>
  <c r="G1523" i="1" s="1"/>
  <c r="C1522" i="1"/>
  <c r="H1522" i="1" s="1"/>
  <c r="C1521" i="1"/>
  <c r="G1521" i="1" s="1"/>
  <c r="C1520" i="1"/>
  <c r="H1519" i="1"/>
  <c r="C1519" i="1"/>
  <c r="G1519" i="1" s="1"/>
  <c r="H1516" i="1"/>
  <c r="G1516" i="1"/>
  <c r="C1516" i="1"/>
  <c r="H1515" i="1"/>
  <c r="G1515" i="1"/>
  <c r="C1515" i="1"/>
  <c r="H1514" i="1"/>
  <c r="C1514" i="1"/>
  <c r="G1514" i="1" s="1"/>
  <c r="C1513" i="1"/>
  <c r="G1513" i="1" s="1"/>
  <c r="C1512" i="1"/>
  <c r="C1511" i="1"/>
  <c r="H1511" i="1" s="1"/>
  <c r="G1510" i="1"/>
  <c r="C1510" i="1"/>
  <c r="H1510" i="1" s="1"/>
  <c r="C1509" i="1"/>
  <c r="H1509" i="1" s="1"/>
  <c r="H1508" i="1"/>
  <c r="G1508" i="1"/>
  <c r="C1508" i="1"/>
  <c r="H1507" i="1"/>
  <c r="G1507" i="1"/>
  <c r="C1507" i="1"/>
  <c r="H1506" i="1"/>
  <c r="G1506" i="1"/>
  <c r="C1506" i="1"/>
  <c r="H1505" i="1"/>
  <c r="C1505" i="1"/>
  <c r="G1505" i="1" s="1"/>
  <c r="C1504" i="1"/>
  <c r="C1503" i="1"/>
  <c r="G1502" i="1"/>
  <c r="C1502" i="1"/>
  <c r="H1502" i="1" s="1"/>
  <c r="G1501" i="1"/>
  <c r="C1501" i="1"/>
  <c r="H1501" i="1" s="1"/>
  <c r="H1500" i="1"/>
  <c r="G1500" i="1"/>
  <c r="C1500" i="1"/>
  <c r="H1499" i="1"/>
  <c r="H1498" i="1"/>
  <c r="C1498" i="1"/>
  <c r="G1498" i="1" s="1"/>
  <c r="C1497" i="1"/>
  <c r="G1497" i="1" s="1"/>
  <c r="C1496" i="1"/>
  <c r="G1495" i="1"/>
  <c r="C1495" i="1"/>
  <c r="H1495" i="1" s="1"/>
  <c r="G1494" i="1"/>
  <c r="C1494" i="1"/>
  <c r="H1494" i="1" s="1"/>
  <c r="C1493" i="1"/>
  <c r="H1493" i="1" s="1"/>
  <c r="H1492" i="1"/>
  <c r="G1492" i="1"/>
  <c r="C1492" i="1"/>
  <c r="H1491" i="1"/>
  <c r="G1491" i="1"/>
  <c r="C1491" i="1"/>
  <c r="G1490" i="1"/>
  <c r="C1490" i="1"/>
  <c r="H1490" i="1" s="1"/>
  <c r="C1489" i="1"/>
  <c r="C1488" i="1"/>
  <c r="G1487" i="1"/>
  <c r="C1487" i="1"/>
  <c r="H1487" i="1" s="1"/>
  <c r="G1486" i="1"/>
  <c r="C1486" i="1"/>
  <c r="H1486" i="1" s="1"/>
  <c r="C1485" i="1"/>
  <c r="H1484" i="1"/>
  <c r="G1484" i="1"/>
  <c r="C1484" i="1"/>
  <c r="H1483" i="1"/>
  <c r="G1483" i="1"/>
  <c r="C1483" i="1"/>
  <c r="C1482" i="1"/>
  <c r="C1481" i="1"/>
  <c r="G1481" i="1" s="1"/>
  <c r="C1480" i="1"/>
  <c r="D1479" i="1"/>
  <c r="C1479" i="1"/>
  <c r="D1478" i="1"/>
  <c r="J1478" i="1" s="1"/>
  <c r="C1478" i="1"/>
  <c r="D1477" i="1"/>
  <c r="C1477" i="1"/>
  <c r="J1476" i="1"/>
  <c r="D1476" i="1"/>
  <c r="C1476" i="1"/>
  <c r="G1476" i="1" s="1"/>
  <c r="G1475" i="1"/>
  <c r="D1475" i="1"/>
  <c r="H1475" i="1" s="1"/>
  <c r="C1475" i="1"/>
  <c r="D1474" i="1"/>
  <c r="J1474" i="1" s="1"/>
  <c r="C1474" i="1"/>
  <c r="J1473" i="1"/>
  <c r="H1473" i="1"/>
  <c r="D1473" i="1"/>
  <c r="C1473" i="1"/>
  <c r="G1473" i="1" s="1"/>
  <c r="J1472" i="1"/>
  <c r="H1472" i="1"/>
  <c r="D1472" i="1"/>
  <c r="C1472" i="1"/>
  <c r="G1472" i="1" s="1"/>
  <c r="I1472" i="1" s="1"/>
  <c r="H1471" i="1"/>
  <c r="D1471" i="1"/>
  <c r="J1471" i="1" s="1"/>
  <c r="C1471" i="1"/>
  <c r="H1470" i="1"/>
  <c r="D1470" i="1"/>
  <c r="C1470" i="1"/>
  <c r="G1470" i="1" s="1"/>
  <c r="C1469" i="1"/>
  <c r="G1468" i="1"/>
  <c r="I1468" i="1" s="1"/>
  <c r="D1468" i="1"/>
  <c r="C1468" i="1"/>
  <c r="H1468" i="1" s="1"/>
  <c r="J1467" i="1"/>
  <c r="H1467" i="1"/>
  <c r="D1467" i="1"/>
  <c r="C1467" i="1"/>
  <c r="G1467" i="1" s="1"/>
  <c r="D1466" i="1"/>
  <c r="J1466" i="1" s="1"/>
  <c r="C1466" i="1"/>
  <c r="G1466" i="1" s="1"/>
  <c r="I1465" i="1"/>
  <c r="H1465" i="1"/>
  <c r="G1465" i="1"/>
  <c r="D1465" i="1"/>
  <c r="J1465" i="1" s="1"/>
  <c r="C1465" i="1"/>
  <c r="D1464" i="1"/>
  <c r="C1464" i="1"/>
  <c r="D1463" i="1"/>
  <c r="C1463" i="1"/>
  <c r="G1463" i="1" s="1"/>
  <c r="D1462" i="1"/>
  <c r="J1462" i="1" s="1"/>
  <c r="C1462" i="1"/>
  <c r="D1461" i="1"/>
  <c r="C1461" i="1"/>
  <c r="H1461" i="1" s="1"/>
  <c r="D1460" i="1"/>
  <c r="C1460" i="1"/>
  <c r="D1459" i="1"/>
  <c r="J1459" i="1" s="1"/>
  <c r="C1459" i="1"/>
  <c r="H1458" i="1"/>
  <c r="G1458" i="1"/>
  <c r="I1458" i="1" s="1"/>
  <c r="D1458" i="1"/>
  <c r="J1458" i="1" s="1"/>
  <c r="C1458" i="1"/>
  <c r="G1457" i="1"/>
  <c r="I1457" i="1" s="1"/>
  <c r="D1457" i="1"/>
  <c r="C1457" i="1"/>
  <c r="H1457" i="1" s="1"/>
  <c r="J1456" i="1"/>
  <c r="H1456" i="1"/>
  <c r="D1456" i="1"/>
  <c r="C1456" i="1"/>
  <c r="G1456" i="1" s="1"/>
  <c r="D1455" i="1"/>
  <c r="J1455" i="1" s="1"/>
  <c r="C1455" i="1"/>
  <c r="G1455" i="1" s="1"/>
  <c r="G1454" i="1"/>
  <c r="D1454" i="1"/>
  <c r="C1454" i="1"/>
  <c r="H1454" i="1" s="1"/>
  <c r="D1453" i="1"/>
  <c r="H1453" i="1" s="1"/>
  <c r="C1453" i="1"/>
  <c r="H1452" i="1"/>
  <c r="G1452" i="1"/>
  <c r="D1452" i="1"/>
  <c r="J1452" i="1" s="1"/>
  <c r="C1452" i="1"/>
  <c r="G1451" i="1"/>
  <c r="I1451" i="1" s="1"/>
  <c r="D1451" i="1"/>
  <c r="C1451" i="1"/>
  <c r="H1451" i="1" s="1"/>
  <c r="J1450" i="1"/>
  <c r="H1450" i="1"/>
  <c r="D1450" i="1"/>
  <c r="C1450" i="1"/>
  <c r="G1450" i="1" s="1"/>
  <c r="D1449" i="1"/>
  <c r="J1449" i="1" s="1"/>
  <c r="C1449" i="1"/>
  <c r="G1449" i="1" s="1"/>
  <c r="I1448" i="1"/>
  <c r="H1448" i="1"/>
  <c r="G1448" i="1"/>
  <c r="D1448" i="1"/>
  <c r="J1448" i="1" s="1"/>
  <c r="C1448" i="1"/>
  <c r="D1447" i="1"/>
  <c r="C1447" i="1"/>
  <c r="D1446" i="1"/>
  <c r="C1446" i="1"/>
  <c r="J1445" i="1"/>
  <c r="H1445" i="1"/>
  <c r="G1445" i="1"/>
  <c r="D1445" i="1"/>
  <c r="C1445" i="1"/>
  <c r="D1444" i="1"/>
  <c r="H1444" i="1" s="1"/>
  <c r="C1444" i="1"/>
  <c r="D1443" i="1"/>
  <c r="C1443" i="1"/>
  <c r="J1442" i="1"/>
  <c r="I1442" i="1"/>
  <c r="G1442" i="1"/>
  <c r="D1442" i="1"/>
  <c r="C1442" i="1"/>
  <c r="H1442" i="1" s="1"/>
  <c r="J1441" i="1"/>
  <c r="H1441" i="1"/>
  <c r="I1441" i="1" s="1"/>
  <c r="G1441" i="1"/>
  <c r="D1441" i="1"/>
  <c r="C1441" i="1"/>
  <c r="D1440" i="1"/>
  <c r="C1440" i="1"/>
  <c r="D1439" i="1"/>
  <c r="C1439" i="1"/>
  <c r="G1438" i="1"/>
  <c r="D1438" i="1"/>
  <c r="C1438" i="1"/>
  <c r="H1438" i="1" s="1"/>
  <c r="D1437" i="1"/>
  <c r="C1437" i="1"/>
  <c r="C1436" i="1"/>
  <c r="H1434" i="1"/>
  <c r="G1434" i="1"/>
  <c r="D1434" i="1"/>
  <c r="C1434" i="1"/>
  <c r="D1433" i="1"/>
  <c r="C1433" i="1"/>
  <c r="D1432" i="1"/>
  <c r="C1432" i="1"/>
  <c r="D1431" i="1"/>
  <c r="C1431" i="1"/>
  <c r="H1430" i="1"/>
  <c r="D1430" i="1"/>
  <c r="C1430" i="1"/>
  <c r="G1430" i="1" s="1"/>
  <c r="D1429" i="1"/>
  <c r="C1429" i="1"/>
  <c r="H1428" i="1"/>
  <c r="G1428" i="1"/>
  <c r="D1428" i="1"/>
  <c r="C1428" i="1"/>
  <c r="D1427" i="1"/>
  <c r="C1427" i="1"/>
  <c r="H1426" i="1"/>
  <c r="G1426" i="1"/>
  <c r="D1426" i="1"/>
  <c r="C1426" i="1"/>
  <c r="D1425" i="1"/>
  <c r="C1425" i="1"/>
  <c r="H1424" i="1"/>
  <c r="D1424" i="1"/>
  <c r="C1424" i="1"/>
  <c r="G1424" i="1" s="1"/>
  <c r="C1423" i="1"/>
  <c r="H1422" i="1"/>
  <c r="D1422" i="1"/>
  <c r="C1422" i="1"/>
  <c r="G1422" i="1" s="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C1384" i="1"/>
  <c r="H1382" i="1"/>
  <c r="G1382" i="1"/>
  <c r="D1382" i="1"/>
  <c r="C1382" i="1"/>
  <c r="D1381" i="1"/>
  <c r="C1381" i="1"/>
  <c r="H1380" i="1"/>
  <c r="G1380" i="1"/>
  <c r="D1380" i="1"/>
  <c r="C1380" i="1"/>
  <c r="H1379" i="1"/>
  <c r="D1379" i="1"/>
  <c r="C1379" i="1"/>
  <c r="G1379" i="1" s="1"/>
  <c r="H1378" i="1"/>
  <c r="G1378" i="1"/>
  <c r="D1378" i="1"/>
  <c r="C1378" i="1"/>
  <c r="D1377" i="1"/>
  <c r="C1377" i="1"/>
  <c r="G1377" i="1" s="1"/>
  <c r="H1376" i="1"/>
  <c r="G1376" i="1"/>
  <c r="D1376" i="1"/>
  <c r="C1376" i="1"/>
  <c r="D1375" i="1"/>
  <c r="C1375" i="1"/>
  <c r="G1375" i="1" s="1"/>
  <c r="H1374" i="1"/>
  <c r="G1374" i="1"/>
  <c r="D1374" i="1"/>
  <c r="C1374" i="1"/>
  <c r="H1373" i="1"/>
  <c r="D1373" i="1"/>
  <c r="C1373" i="1"/>
  <c r="G1373" i="1" s="1"/>
  <c r="H1372" i="1"/>
  <c r="G1372" i="1"/>
  <c r="D1372" i="1"/>
  <c r="C1372" i="1"/>
  <c r="H1371" i="1"/>
  <c r="D1371" i="1"/>
  <c r="C1371" i="1"/>
  <c r="G1371" i="1" s="1"/>
  <c r="H1370" i="1"/>
  <c r="G1370" i="1"/>
  <c r="D1370" i="1"/>
  <c r="C1370" i="1"/>
  <c r="H1369" i="1"/>
  <c r="D1369" i="1"/>
  <c r="C1369" i="1"/>
  <c r="G1369" i="1" s="1"/>
  <c r="H1368" i="1"/>
  <c r="G1368" i="1"/>
  <c r="D1368" i="1"/>
  <c r="C1368" i="1"/>
  <c r="D1367" i="1"/>
  <c r="C1367" i="1"/>
  <c r="H1366" i="1"/>
  <c r="G1366" i="1"/>
  <c r="D1366" i="1"/>
  <c r="C1366" i="1"/>
  <c r="D1365" i="1"/>
  <c r="C1365" i="1"/>
  <c r="H1364" i="1"/>
  <c r="G1364" i="1"/>
  <c r="D1364" i="1"/>
  <c r="C1364" i="1"/>
  <c r="H1363" i="1"/>
  <c r="D1363" i="1"/>
  <c r="C1363" i="1"/>
  <c r="G1363" i="1" s="1"/>
  <c r="H1362" i="1"/>
  <c r="G1362" i="1"/>
  <c r="D1362" i="1"/>
  <c r="C1362" i="1"/>
  <c r="D1361" i="1"/>
  <c r="C1361" i="1"/>
  <c r="G1361" i="1" s="1"/>
  <c r="H1360" i="1"/>
  <c r="G1360" i="1"/>
  <c r="D1360" i="1"/>
  <c r="C1360"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H1353" i="1"/>
  <c r="D1353" i="1"/>
  <c r="C1353" i="1"/>
  <c r="G1353" i="1" s="1"/>
  <c r="H1352" i="1"/>
  <c r="G1352" i="1"/>
  <c r="D1352" i="1"/>
  <c r="C1352" i="1"/>
  <c r="D1351" i="1"/>
  <c r="C1351" i="1"/>
  <c r="H1350" i="1"/>
  <c r="G1350" i="1"/>
  <c r="D1350" i="1"/>
  <c r="C1350" i="1"/>
  <c r="D1349" i="1"/>
  <c r="C1349" i="1"/>
  <c r="H1348" i="1"/>
  <c r="D1348" i="1"/>
  <c r="G1348" i="1" s="1"/>
  <c r="C1348" i="1"/>
  <c r="D1347" i="1"/>
  <c r="C1347" i="1"/>
  <c r="G1347" i="1" s="1"/>
  <c r="H1346" i="1"/>
  <c r="D1346" i="1"/>
  <c r="G1346" i="1" s="1"/>
  <c r="C1346" i="1"/>
  <c r="H1345" i="1"/>
  <c r="D1345" i="1"/>
  <c r="C1345" i="1"/>
  <c r="G1345" i="1" s="1"/>
  <c r="H1344" i="1"/>
  <c r="D1344" i="1"/>
  <c r="G1344" i="1" s="1"/>
  <c r="C1344" i="1"/>
  <c r="H1343" i="1"/>
  <c r="D1343" i="1"/>
  <c r="C1343" i="1"/>
  <c r="G1343" i="1" s="1"/>
  <c r="H1342" i="1"/>
  <c r="D1342" i="1"/>
  <c r="G1342" i="1" s="1"/>
  <c r="C1342" i="1"/>
  <c r="D1341" i="1"/>
  <c r="C1341" i="1"/>
  <c r="H1340" i="1"/>
  <c r="D1340" i="1"/>
  <c r="G1340" i="1" s="1"/>
  <c r="C1340" i="1"/>
  <c r="D1339" i="1"/>
  <c r="C1339" i="1"/>
  <c r="G1339" i="1" s="1"/>
  <c r="H1338" i="1"/>
  <c r="D1338" i="1"/>
  <c r="G1338" i="1" s="1"/>
  <c r="C1338" i="1"/>
  <c r="H1337" i="1"/>
  <c r="D1337" i="1"/>
  <c r="C1337" i="1"/>
  <c r="G1337" i="1" s="1"/>
  <c r="H1336" i="1"/>
  <c r="D1336" i="1"/>
  <c r="G1336" i="1" s="1"/>
  <c r="C1336" i="1"/>
  <c r="H1335" i="1"/>
  <c r="D1335" i="1"/>
  <c r="C1335" i="1"/>
  <c r="G1335" i="1" s="1"/>
  <c r="H1334" i="1"/>
  <c r="D1334" i="1"/>
  <c r="G1334" i="1" s="1"/>
  <c r="C1334" i="1"/>
  <c r="D1333" i="1"/>
  <c r="C1333" i="1"/>
  <c r="H1332" i="1"/>
  <c r="D1332" i="1"/>
  <c r="G1332" i="1" s="1"/>
  <c r="C1332" i="1"/>
  <c r="D1331" i="1"/>
  <c r="C1331" i="1"/>
  <c r="G1331" i="1" s="1"/>
  <c r="H1330" i="1"/>
  <c r="D1330" i="1"/>
  <c r="G1330" i="1" s="1"/>
  <c r="C1330" i="1"/>
  <c r="H1328" i="1"/>
  <c r="D1328" i="1"/>
  <c r="G1328" i="1" s="1"/>
  <c r="C1328" i="1"/>
  <c r="D1327" i="1"/>
  <c r="C1327" i="1"/>
  <c r="H1326" i="1"/>
  <c r="D1326" i="1"/>
  <c r="G1326" i="1" s="1"/>
  <c r="C1326" i="1"/>
  <c r="H1325" i="1"/>
  <c r="D1325" i="1"/>
  <c r="C1325" i="1"/>
  <c r="G1325" i="1" s="1"/>
  <c r="H1324" i="1"/>
  <c r="D1324" i="1"/>
  <c r="G1324" i="1" s="1"/>
  <c r="C1324" i="1"/>
  <c r="D1323" i="1"/>
  <c r="C1323" i="1"/>
  <c r="G1323" i="1" s="1"/>
  <c r="H1322" i="1"/>
  <c r="D1322" i="1"/>
  <c r="G1322" i="1" s="1"/>
  <c r="C1322" i="1"/>
  <c r="H1321" i="1"/>
  <c r="G1321" i="1"/>
  <c r="D1321" i="1"/>
  <c r="C1321" i="1"/>
  <c r="H1320" i="1"/>
  <c r="D1320" i="1"/>
  <c r="G1320" i="1" s="1"/>
  <c r="C1320" i="1"/>
  <c r="H1319" i="1"/>
  <c r="G1319" i="1"/>
  <c r="D1319" i="1"/>
  <c r="C1319" i="1"/>
  <c r="H1318" i="1"/>
  <c r="D1318" i="1"/>
  <c r="G1318" i="1" s="1"/>
  <c r="C1318" i="1"/>
  <c r="H1317" i="1"/>
  <c r="G1317" i="1"/>
  <c r="D1317" i="1"/>
  <c r="C1317" i="1"/>
  <c r="H1316" i="1"/>
  <c r="D1316" i="1"/>
  <c r="G1316" i="1" s="1"/>
  <c r="C1316" i="1"/>
  <c r="D1315" i="1"/>
  <c r="C1315" i="1"/>
  <c r="H1314" i="1"/>
  <c r="D1314" i="1"/>
  <c r="G1314" i="1" s="1"/>
  <c r="C1314" i="1"/>
  <c r="D1313" i="1"/>
  <c r="C1313" i="1"/>
  <c r="H1312" i="1"/>
  <c r="D1312" i="1"/>
  <c r="G1312" i="1" s="1"/>
  <c r="C1312" i="1"/>
  <c r="G1311" i="1"/>
  <c r="D1311" i="1"/>
  <c r="C1311" i="1"/>
  <c r="H1311" i="1" s="1"/>
  <c r="H1310" i="1"/>
  <c r="D1310" i="1"/>
  <c r="G1310" i="1" s="1"/>
  <c r="C1310" i="1"/>
  <c r="H1309" i="1"/>
  <c r="D1309" i="1"/>
  <c r="C1309" i="1"/>
  <c r="G1309" i="1" s="1"/>
  <c r="H1308" i="1"/>
  <c r="D1308" i="1"/>
  <c r="G1308" i="1" s="1"/>
  <c r="C1308" i="1"/>
  <c r="D1307" i="1"/>
  <c r="C1307" i="1"/>
  <c r="H1307" i="1" s="1"/>
  <c r="H1306" i="1"/>
  <c r="D1306" i="1"/>
  <c r="G1306" i="1" s="1"/>
  <c r="C1306" i="1"/>
  <c r="H1305" i="1"/>
  <c r="G1305" i="1"/>
  <c r="D1305" i="1"/>
  <c r="C1305" i="1"/>
  <c r="H1304" i="1"/>
  <c r="D1304" i="1"/>
  <c r="G1304" i="1" s="1"/>
  <c r="C1304" i="1"/>
  <c r="H1303" i="1"/>
  <c r="G1303" i="1"/>
  <c r="D1303" i="1"/>
  <c r="C1303" i="1"/>
  <c r="H1302" i="1"/>
  <c r="D1302" i="1"/>
  <c r="G1302" i="1" s="1"/>
  <c r="C1302" i="1"/>
  <c r="H1301" i="1"/>
  <c r="G1301" i="1"/>
  <c r="D1301" i="1"/>
  <c r="C1301" i="1"/>
  <c r="H1300" i="1"/>
  <c r="D1300" i="1"/>
  <c r="G1300" i="1" s="1"/>
  <c r="C1300" i="1"/>
  <c r="C1299" i="1"/>
  <c r="H1298" i="1"/>
  <c r="D1298" i="1"/>
  <c r="G1298" i="1" s="1"/>
  <c r="C1298" i="1"/>
  <c r="G1297" i="1"/>
  <c r="D1297" i="1"/>
  <c r="C1297" i="1"/>
  <c r="H1297" i="1" s="1"/>
  <c r="D1296" i="1"/>
  <c r="G1296" i="1" s="1"/>
  <c r="C1296" i="1"/>
  <c r="D1295" i="1"/>
  <c r="H1295" i="1" s="1"/>
  <c r="C1295" i="1"/>
  <c r="G1295" i="1" s="1"/>
  <c r="D1294" i="1"/>
  <c r="C1294" i="1"/>
  <c r="D1293" i="1"/>
  <c r="C1293" i="1"/>
  <c r="H1293" i="1" s="1"/>
  <c r="D1292" i="1"/>
  <c r="G1292" i="1" s="1"/>
  <c r="C1292" i="1"/>
  <c r="H1291" i="1"/>
  <c r="D1291" i="1"/>
  <c r="G1291" i="1" s="1"/>
  <c r="C1291" i="1"/>
  <c r="H1290" i="1"/>
  <c r="D1290" i="1"/>
  <c r="G1290" i="1" s="1"/>
  <c r="C1290" i="1"/>
  <c r="H1289" i="1"/>
  <c r="G1289" i="1"/>
  <c r="D1289" i="1"/>
  <c r="C1289" i="1"/>
  <c r="D1288" i="1"/>
  <c r="G1288" i="1" s="1"/>
  <c r="C1288" i="1"/>
  <c r="D1287" i="1"/>
  <c r="H1287" i="1" s="1"/>
  <c r="C1287" i="1"/>
  <c r="H1286" i="1"/>
  <c r="D1286" i="1"/>
  <c r="G1286" i="1" s="1"/>
  <c r="C1286" i="1"/>
  <c r="D1285" i="1"/>
  <c r="C1285" i="1"/>
  <c r="D1284" i="1"/>
  <c r="G1284" i="1" s="1"/>
  <c r="C1284" i="1"/>
  <c r="D1283" i="1"/>
  <c r="C1283" i="1"/>
  <c r="H1282" i="1"/>
  <c r="D1282" i="1"/>
  <c r="G1282" i="1" s="1"/>
  <c r="C1282" i="1"/>
  <c r="G1281" i="1"/>
  <c r="D1281" i="1"/>
  <c r="C1281" i="1"/>
  <c r="H1281" i="1" s="1"/>
  <c r="D1280" i="1"/>
  <c r="C1280" i="1"/>
  <c r="D1279" i="1"/>
  <c r="H1279" i="1" s="1"/>
  <c r="C1279" i="1"/>
  <c r="G1279" i="1" s="1"/>
  <c r="D1278" i="1"/>
  <c r="C1278" i="1"/>
  <c r="D1277" i="1"/>
  <c r="C1277" i="1"/>
  <c r="H1277" i="1" s="1"/>
  <c r="D1276" i="1"/>
  <c r="G1276" i="1" s="1"/>
  <c r="C1276" i="1"/>
  <c r="H1275" i="1"/>
  <c r="D1275" i="1"/>
  <c r="G1275" i="1" s="1"/>
  <c r="C1275" i="1"/>
  <c r="H1274" i="1"/>
  <c r="D1274" i="1"/>
  <c r="G1274" i="1" s="1"/>
  <c r="C1274" i="1"/>
  <c r="H1273" i="1"/>
  <c r="G1273" i="1"/>
  <c r="D1273" i="1"/>
  <c r="C1273" i="1"/>
  <c r="D1272" i="1"/>
  <c r="G1272" i="1" s="1"/>
  <c r="C1272" i="1"/>
  <c r="D1271" i="1"/>
  <c r="H1271" i="1" s="1"/>
  <c r="C1271" i="1"/>
  <c r="H1270" i="1"/>
  <c r="D1270" i="1"/>
  <c r="G1270" i="1" s="1"/>
  <c r="C1270" i="1"/>
  <c r="D1269" i="1"/>
  <c r="C1269" i="1"/>
  <c r="D1268" i="1"/>
  <c r="G1268" i="1" s="1"/>
  <c r="C1268" i="1"/>
  <c r="D1267" i="1"/>
  <c r="C1267" i="1"/>
  <c r="H1266" i="1"/>
  <c r="D1266" i="1"/>
  <c r="G1266" i="1" s="1"/>
  <c r="C1266" i="1"/>
  <c r="G1265" i="1"/>
  <c r="D1265" i="1"/>
  <c r="C1265" i="1"/>
  <c r="H1265" i="1" s="1"/>
  <c r="H1264" i="1"/>
  <c r="D1264" i="1"/>
  <c r="G1264" i="1" s="1"/>
  <c r="C1264" i="1"/>
  <c r="D1263" i="1"/>
  <c r="H1263" i="1" s="1"/>
  <c r="C1263" i="1"/>
  <c r="G1263" i="1" s="1"/>
  <c r="D1262" i="1"/>
  <c r="C1262" i="1"/>
  <c r="D1261" i="1"/>
  <c r="C1261" i="1"/>
  <c r="H1261" i="1" s="1"/>
  <c r="D1260" i="1"/>
  <c r="G1260" i="1" s="1"/>
  <c r="C1260" i="1"/>
  <c r="H1259" i="1"/>
  <c r="D1259" i="1"/>
  <c r="G1259" i="1" s="1"/>
  <c r="C1259" i="1"/>
  <c r="H1258" i="1"/>
  <c r="D1258" i="1"/>
  <c r="G1258" i="1" s="1"/>
  <c r="C1258" i="1"/>
  <c r="H1257" i="1"/>
  <c r="G1257" i="1"/>
  <c r="D1257" i="1"/>
  <c r="C1257" i="1"/>
  <c r="D1256" i="1"/>
  <c r="G1256" i="1" s="1"/>
  <c r="C1256" i="1"/>
  <c r="D1255" i="1"/>
  <c r="C1255" i="1"/>
  <c r="H1254" i="1"/>
  <c r="D1254" i="1"/>
  <c r="G1254" i="1" s="1"/>
  <c r="C1254" i="1"/>
  <c r="D1253" i="1"/>
  <c r="C1253" i="1"/>
  <c r="D1252" i="1"/>
  <c r="G1252" i="1" s="1"/>
  <c r="C1252" i="1"/>
  <c r="D1251" i="1"/>
  <c r="C1251" i="1"/>
  <c r="H1250" i="1"/>
  <c r="D1250" i="1"/>
  <c r="G1250" i="1" s="1"/>
  <c r="C1250" i="1"/>
  <c r="G1249" i="1"/>
  <c r="D1249" i="1"/>
  <c r="C1249" i="1"/>
  <c r="H1249" i="1" s="1"/>
  <c r="H1248" i="1"/>
  <c r="D1248" i="1"/>
  <c r="G1248" i="1" s="1"/>
  <c r="C1248" i="1"/>
  <c r="D1247" i="1"/>
  <c r="H1247" i="1" s="1"/>
  <c r="C1247" i="1"/>
  <c r="G1247" i="1" s="1"/>
  <c r="D1246" i="1"/>
  <c r="C1246" i="1"/>
  <c r="D1245" i="1"/>
  <c r="C1245" i="1"/>
  <c r="H1245" i="1" s="1"/>
  <c r="D1244" i="1"/>
  <c r="G1244" i="1" s="1"/>
  <c r="C1244" i="1"/>
  <c r="H1243" i="1"/>
  <c r="D1243" i="1"/>
  <c r="G1243" i="1" s="1"/>
  <c r="C1243" i="1"/>
  <c r="H1242" i="1"/>
  <c r="D1242" i="1"/>
  <c r="G1242" i="1" s="1"/>
  <c r="C1242" i="1"/>
  <c r="H1241" i="1"/>
  <c r="G1241" i="1"/>
  <c r="D1241" i="1"/>
  <c r="C1241" i="1"/>
  <c r="D1240" i="1"/>
  <c r="G1240" i="1" s="1"/>
  <c r="C1240" i="1"/>
  <c r="G1239" i="1"/>
  <c r="D1239" i="1"/>
  <c r="H1239" i="1" s="1"/>
  <c r="C1239" i="1"/>
  <c r="H1238" i="1"/>
  <c r="D1238" i="1"/>
  <c r="G1238" i="1" s="1"/>
  <c r="C1238" i="1"/>
  <c r="D1237" i="1"/>
  <c r="C1237" i="1"/>
  <c r="D1236" i="1"/>
  <c r="G1236" i="1" s="1"/>
  <c r="C1236" i="1"/>
  <c r="D1235" i="1"/>
  <c r="C1235" i="1"/>
  <c r="H1234" i="1"/>
  <c r="D1234" i="1"/>
  <c r="G1234" i="1" s="1"/>
  <c r="C1234" i="1"/>
  <c r="G1233" i="1"/>
  <c r="D1233" i="1"/>
  <c r="C1233" i="1"/>
  <c r="H1233" i="1" s="1"/>
  <c r="D1232" i="1"/>
  <c r="C1232" i="1"/>
  <c r="D1231" i="1"/>
  <c r="H1231" i="1" s="1"/>
  <c r="C1231" i="1"/>
  <c r="G1231" i="1" s="1"/>
  <c r="D1230" i="1"/>
  <c r="C1230" i="1"/>
  <c r="D1229" i="1"/>
  <c r="C1229" i="1"/>
  <c r="H1229" i="1" s="1"/>
  <c r="H1228" i="1"/>
  <c r="D1228" i="1"/>
  <c r="G1228" i="1" s="1"/>
  <c r="C1228" i="1"/>
  <c r="H1227" i="1"/>
  <c r="D1227" i="1"/>
  <c r="G1227" i="1" s="1"/>
  <c r="C1227" i="1"/>
  <c r="H1226" i="1"/>
  <c r="D1226" i="1"/>
  <c r="G1226" i="1" s="1"/>
  <c r="C1226" i="1"/>
  <c r="H1225" i="1"/>
  <c r="G1225" i="1"/>
  <c r="D1225" i="1"/>
  <c r="C1225" i="1"/>
  <c r="D1224" i="1"/>
  <c r="G1224" i="1" s="1"/>
  <c r="C1224" i="1"/>
  <c r="D1223" i="1"/>
  <c r="C1223" i="1"/>
  <c r="D1222" i="1"/>
  <c r="D1221" i="1"/>
  <c r="C1221" i="1"/>
  <c r="H1220" i="1"/>
  <c r="G1220" i="1"/>
  <c r="D1220" i="1"/>
  <c r="C1220" i="1"/>
  <c r="D1219" i="1"/>
  <c r="C1219" i="1"/>
  <c r="H1218" i="1"/>
  <c r="G1218" i="1"/>
  <c r="D1218" i="1"/>
  <c r="C1218" i="1"/>
  <c r="D1217" i="1"/>
  <c r="C1217" i="1"/>
  <c r="H1216" i="1"/>
  <c r="G1216" i="1"/>
  <c r="D1216" i="1"/>
  <c r="C1216" i="1"/>
  <c r="D1215" i="1"/>
  <c r="C1215" i="1"/>
  <c r="D1214" i="1"/>
  <c r="D1213" i="1"/>
  <c r="C1213" i="1"/>
  <c r="H1212" i="1"/>
  <c r="D1212" i="1"/>
  <c r="G1212" i="1" s="1"/>
  <c r="C1212" i="1"/>
  <c r="D1211" i="1"/>
  <c r="C1211" i="1"/>
  <c r="H1210" i="1"/>
  <c r="D1210" i="1"/>
  <c r="G1210" i="1" s="1"/>
  <c r="C1210" i="1"/>
  <c r="D1209" i="1"/>
  <c r="C1209" i="1"/>
  <c r="H1208" i="1"/>
  <c r="D1208" i="1"/>
  <c r="G1208" i="1" s="1"/>
  <c r="C1208" i="1"/>
  <c r="D1207" i="1"/>
  <c r="C1207" i="1"/>
  <c r="H1206" i="1"/>
  <c r="D1206" i="1"/>
  <c r="G1206" i="1" s="1"/>
  <c r="C1206" i="1"/>
  <c r="D1205" i="1"/>
  <c r="C1205" i="1"/>
  <c r="H1204" i="1"/>
  <c r="D1204" i="1"/>
  <c r="G1204" i="1" s="1"/>
  <c r="C1204" i="1"/>
  <c r="D1203" i="1"/>
  <c r="C1203" i="1"/>
  <c r="H1202" i="1"/>
  <c r="D1202" i="1"/>
  <c r="G1202" i="1" s="1"/>
  <c r="C1202" i="1"/>
  <c r="D1201" i="1"/>
  <c r="C1201" i="1"/>
  <c r="H1200" i="1"/>
  <c r="D1200" i="1"/>
  <c r="G1200" i="1" s="1"/>
  <c r="C1200" i="1"/>
  <c r="D1199" i="1"/>
  <c r="C1199" i="1"/>
  <c r="H1198" i="1"/>
  <c r="D1198" i="1"/>
  <c r="G1198" i="1" s="1"/>
  <c r="C1198" i="1"/>
  <c r="D1197" i="1"/>
  <c r="C1197" i="1"/>
  <c r="H1196" i="1"/>
  <c r="D1196" i="1"/>
  <c r="G1196" i="1" s="1"/>
  <c r="C1196" i="1"/>
  <c r="D1195" i="1"/>
  <c r="C1195" i="1"/>
  <c r="H1194" i="1"/>
  <c r="D1194" i="1"/>
  <c r="G1194" i="1" s="1"/>
  <c r="C1194" i="1"/>
  <c r="D1193" i="1"/>
  <c r="C1193" i="1"/>
  <c r="H1192" i="1"/>
  <c r="D1192" i="1"/>
  <c r="G1192" i="1" s="1"/>
  <c r="C1192" i="1"/>
  <c r="D1191" i="1"/>
  <c r="C1191" i="1"/>
  <c r="H1190" i="1"/>
  <c r="D1190" i="1"/>
  <c r="G1190" i="1" s="1"/>
  <c r="C1190" i="1"/>
  <c r="D1189" i="1"/>
  <c r="C1189" i="1"/>
  <c r="H1188" i="1"/>
  <c r="D1188" i="1"/>
  <c r="G1188" i="1" s="1"/>
  <c r="C1188" i="1"/>
  <c r="D1187" i="1"/>
  <c r="C1187" i="1"/>
  <c r="H1186" i="1"/>
  <c r="D1186" i="1"/>
  <c r="G1186" i="1" s="1"/>
  <c r="C1186" i="1"/>
  <c r="D1185" i="1"/>
  <c r="C1185" i="1"/>
  <c r="H1184" i="1"/>
  <c r="D1184" i="1"/>
  <c r="G1184" i="1" s="1"/>
  <c r="C1184" i="1"/>
  <c r="D1183" i="1"/>
  <c r="C1183" i="1"/>
  <c r="H1182" i="1"/>
  <c r="D1182" i="1"/>
  <c r="G1182" i="1" s="1"/>
  <c r="C1182" i="1"/>
  <c r="D1181" i="1"/>
  <c r="C1181" i="1"/>
  <c r="H1180" i="1"/>
  <c r="D1180" i="1"/>
  <c r="G1180" i="1" s="1"/>
  <c r="C1180" i="1"/>
  <c r="D1179" i="1"/>
  <c r="C1179" i="1"/>
  <c r="H1178" i="1"/>
  <c r="D1178" i="1"/>
  <c r="G1178" i="1" s="1"/>
  <c r="C1178" i="1"/>
  <c r="D1177" i="1"/>
  <c r="C1177" i="1"/>
  <c r="H1176" i="1"/>
  <c r="D1176" i="1"/>
  <c r="G1176" i="1" s="1"/>
  <c r="C1176" i="1"/>
  <c r="D1175" i="1"/>
  <c r="C1175" i="1"/>
  <c r="H1174" i="1"/>
  <c r="D1174" i="1"/>
  <c r="G1174" i="1" s="1"/>
  <c r="C1174" i="1"/>
  <c r="D1173" i="1"/>
  <c r="C1173" i="1"/>
  <c r="H1172" i="1"/>
  <c r="D1172" i="1"/>
  <c r="G1172" i="1" s="1"/>
  <c r="C1172" i="1"/>
  <c r="D1171" i="1"/>
  <c r="C1171" i="1"/>
  <c r="H1170" i="1"/>
  <c r="D1170" i="1"/>
  <c r="G1170" i="1" s="1"/>
  <c r="C1170" i="1"/>
  <c r="D1169" i="1"/>
  <c r="C1169" i="1"/>
  <c r="H1168" i="1"/>
  <c r="D1168" i="1"/>
  <c r="G1168" i="1" s="1"/>
  <c r="C1168" i="1"/>
  <c r="D1167" i="1"/>
  <c r="H1166" i="1"/>
  <c r="D1166" i="1"/>
  <c r="G1166" i="1" s="1"/>
  <c r="C1166" i="1"/>
  <c r="D1165" i="1"/>
  <c r="C1165" i="1"/>
  <c r="H1164" i="1"/>
  <c r="D1164" i="1"/>
  <c r="G1164" i="1" s="1"/>
  <c r="C1164" i="1"/>
  <c r="D1163" i="1"/>
  <c r="C1163" i="1"/>
  <c r="H1162" i="1"/>
  <c r="D1162" i="1"/>
  <c r="G1162" i="1" s="1"/>
  <c r="C1162" i="1"/>
  <c r="D1161" i="1"/>
  <c r="C1161" i="1"/>
  <c r="H1160" i="1"/>
  <c r="D1160" i="1"/>
  <c r="G1160" i="1" s="1"/>
  <c r="C1160" i="1"/>
  <c r="D1159" i="1"/>
  <c r="C1159" i="1"/>
  <c r="H1158" i="1"/>
  <c r="D1158" i="1"/>
  <c r="G1158" i="1" s="1"/>
  <c r="C1158" i="1"/>
  <c r="D1157" i="1"/>
  <c r="C1157" i="1"/>
  <c r="H1156" i="1"/>
  <c r="D1156" i="1"/>
  <c r="G1156" i="1" s="1"/>
  <c r="C1156" i="1"/>
  <c r="D1155" i="1"/>
  <c r="C1155" i="1"/>
  <c r="H1154" i="1"/>
  <c r="D1154" i="1"/>
  <c r="G1154" i="1" s="1"/>
  <c r="C1154" i="1"/>
  <c r="G1151" i="1"/>
  <c r="D1151" i="1"/>
  <c r="C1151" i="1"/>
  <c r="H1151" i="1" s="1"/>
  <c r="H1150" i="1"/>
  <c r="G1150" i="1"/>
  <c r="D1150" i="1"/>
  <c r="C1150" i="1"/>
  <c r="G1149" i="1"/>
  <c r="D1149" i="1"/>
  <c r="C1149" i="1"/>
  <c r="H1149" i="1" s="1"/>
  <c r="H1148" i="1"/>
  <c r="G1148" i="1"/>
  <c r="D1148" i="1"/>
  <c r="C1148" i="1"/>
  <c r="G1147" i="1"/>
  <c r="D1147" i="1"/>
  <c r="C1147" i="1"/>
  <c r="H1147" i="1" s="1"/>
  <c r="H1146" i="1"/>
  <c r="G1146" i="1"/>
  <c r="D1146" i="1"/>
  <c r="C1146" i="1"/>
  <c r="G1145" i="1"/>
  <c r="D1145" i="1"/>
  <c r="C1145" i="1"/>
  <c r="H1145" i="1" s="1"/>
  <c r="H1144" i="1"/>
  <c r="G1144" i="1"/>
  <c r="D1144" i="1"/>
  <c r="C1144" i="1"/>
  <c r="G1143" i="1"/>
  <c r="D1143" i="1"/>
  <c r="C1143" i="1"/>
  <c r="H1143" i="1" s="1"/>
  <c r="H1142" i="1"/>
  <c r="G1142" i="1"/>
  <c r="D1142" i="1"/>
  <c r="C1142" i="1"/>
  <c r="G1141" i="1"/>
  <c r="D1141" i="1"/>
  <c r="C1141" i="1"/>
  <c r="H1141" i="1" s="1"/>
  <c r="H1140" i="1"/>
  <c r="G1140" i="1"/>
  <c r="D1140" i="1"/>
  <c r="C1140" i="1"/>
  <c r="G1139" i="1"/>
  <c r="D1139" i="1"/>
  <c r="C1139" i="1"/>
  <c r="H1139" i="1" s="1"/>
  <c r="H1138" i="1"/>
  <c r="G1138" i="1"/>
  <c r="D1138" i="1"/>
  <c r="C1138" i="1"/>
  <c r="G1137"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D1124" i="1"/>
  <c r="D1123" i="1"/>
  <c r="H1123" i="1" s="1"/>
  <c r="C1123" i="1"/>
  <c r="G1123" i="1" s="1"/>
  <c r="D1122" i="1"/>
  <c r="H1122" i="1" s="1"/>
  <c r="C1122" i="1"/>
  <c r="D1121" i="1"/>
  <c r="H1121" i="1" s="1"/>
  <c r="C1121" i="1"/>
  <c r="G1121" i="1" s="1"/>
  <c r="G1120" i="1"/>
  <c r="D1120" i="1"/>
  <c r="H1120" i="1" s="1"/>
  <c r="C1120" i="1"/>
  <c r="D1119" i="1"/>
  <c r="H1119" i="1" s="1"/>
  <c r="C1119" i="1"/>
  <c r="G1119" i="1" s="1"/>
  <c r="G1118" i="1"/>
  <c r="D1118" i="1"/>
  <c r="H1118" i="1" s="1"/>
  <c r="C1118" i="1"/>
  <c r="D1117" i="1"/>
  <c r="H1117" i="1" s="1"/>
  <c r="C1117" i="1"/>
  <c r="G1117" i="1" s="1"/>
  <c r="D1116" i="1"/>
  <c r="H1116" i="1" s="1"/>
  <c r="C1116" i="1"/>
  <c r="D1115" i="1"/>
  <c r="H1115" i="1" s="1"/>
  <c r="C1115" i="1"/>
  <c r="G1115" i="1" s="1"/>
  <c r="D1114" i="1"/>
  <c r="C1114" i="1"/>
  <c r="D1113" i="1"/>
  <c r="H1113" i="1" s="1"/>
  <c r="C1113" i="1"/>
  <c r="G1113" i="1" s="1"/>
  <c r="D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H1095" i="1"/>
  <c r="D1095" i="1"/>
  <c r="G1095" i="1" s="1"/>
  <c r="C1095" i="1"/>
  <c r="H1094" i="1"/>
  <c r="G1094" i="1"/>
  <c r="D1094" i="1"/>
  <c r="C1094" i="1"/>
  <c r="H1093" i="1"/>
  <c r="D1093" i="1"/>
  <c r="G1093" i="1" s="1"/>
  <c r="C1093" i="1"/>
  <c r="H1092" i="1"/>
  <c r="G1092" i="1"/>
  <c r="D1092" i="1"/>
  <c r="C1092" i="1"/>
  <c r="H1091" i="1"/>
  <c r="D1091" i="1"/>
  <c r="G1091" i="1" s="1"/>
  <c r="C1091" i="1"/>
  <c r="H1090" i="1"/>
  <c r="G1090" i="1"/>
  <c r="D1090" i="1"/>
  <c r="C1090" i="1"/>
  <c r="H1089" i="1"/>
  <c r="D1089" i="1"/>
  <c r="G1089" i="1" s="1"/>
  <c r="C1089" i="1"/>
  <c r="H1088" i="1"/>
  <c r="G1088" i="1"/>
  <c r="D1088" i="1"/>
  <c r="C1088" i="1"/>
  <c r="H1087" i="1"/>
  <c r="D1087" i="1"/>
  <c r="G1087" i="1" s="1"/>
  <c r="C1087" i="1"/>
  <c r="H1086" i="1"/>
  <c r="G1086" i="1"/>
  <c r="D1086" i="1"/>
  <c r="C1086" i="1"/>
  <c r="H1085" i="1"/>
  <c r="D1085" i="1"/>
  <c r="G1085" i="1" s="1"/>
  <c r="C1085" i="1"/>
  <c r="H1084" i="1"/>
  <c r="G1084" i="1"/>
  <c r="D1084" i="1"/>
  <c r="C1084" i="1"/>
  <c r="H1083" i="1"/>
  <c r="D1083" i="1"/>
  <c r="G1083" i="1" s="1"/>
  <c r="C1083" i="1"/>
  <c r="H1082" i="1"/>
  <c r="G1082" i="1"/>
  <c r="D1082" i="1"/>
  <c r="C1082" i="1"/>
  <c r="H1081" i="1"/>
  <c r="D1081" i="1"/>
  <c r="G1081" i="1" s="1"/>
  <c r="C1081" i="1"/>
  <c r="H1080" i="1"/>
  <c r="G1080" i="1"/>
  <c r="D1080" i="1"/>
  <c r="C1080" i="1"/>
  <c r="H1079" i="1"/>
  <c r="D1079" i="1"/>
  <c r="G1079" i="1" s="1"/>
  <c r="C1079" i="1"/>
  <c r="H1078" i="1"/>
  <c r="G1078" i="1"/>
  <c r="D1078" i="1"/>
  <c r="C1078" i="1"/>
  <c r="H1077" i="1"/>
  <c r="D1077" i="1"/>
  <c r="G1077" i="1" s="1"/>
  <c r="C1077" i="1"/>
  <c r="H1076" i="1"/>
  <c r="G1076" i="1"/>
  <c r="D1076" i="1"/>
  <c r="C1076" i="1"/>
  <c r="H1075" i="1"/>
  <c r="D1075" i="1"/>
  <c r="G1075" i="1" s="1"/>
  <c r="C1075" i="1"/>
  <c r="H1074" i="1"/>
  <c r="G1074" i="1"/>
  <c r="D1074" i="1"/>
  <c r="C1074" i="1"/>
  <c r="H1073" i="1"/>
  <c r="D1073" i="1"/>
  <c r="G1073" i="1" s="1"/>
  <c r="C1073" i="1"/>
  <c r="H1072" i="1"/>
  <c r="G1072" i="1"/>
  <c r="D1072" i="1"/>
  <c r="C1072" i="1"/>
  <c r="H1071" i="1"/>
  <c r="D1071" i="1"/>
  <c r="G1071" i="1" s="1"/>
  <c r="C1071" i="1"/>
  <c r="D1070" i="1"/>
  <c r="C1070" i="1"/>
  <c r="H1069" i="1"/>
  <c r="D1069" i="1"/>
  <c r="G1069" i="1" s="1"/>
  <c r="C1069" i="1"/>
  <c r="D1068" i="1"/>
  <c r="C1068" i="1"/>
  <c r="H1067" i="1"/>
  <c r="D1067" i="1"/>
  <c r="G1067" i="1" s="1"/>
  <c r="C1067" i="1"/>
  <c r="D1066" i="1"/>
  <c r="C1066" i="1"/>
  <c r="C1065" i="1"/>
  <c r="D1064" i="1"/>
  <c r="C1064" i="1"/>
  <c r="H1063" i="1"/>
  <c r="D1063" i="1"/>
  <c r="G1063" i="1" s="1"/>
  <c r="C1063" i="1"/>
  <c r="D1062" i="1"/>
  <c r="C1062" i="1"/>
  <c r="H1061" i="1"/>
  <c r="D1061" i="1"/>
  <c r="G1061" i="1" s="1"/>
  <c r="C1061" i="1"/>
  <c r="D1060" i="1"/>
  <c r="C1060" i="1"/>
  <c r="H1059" i="1"/>
  <c r="D1059" i="1"/>
  <c r="G1059" i="1" s="1"/>
  <c r="C1059" i="1"/>
  <c r="D1058" i="1"/>
  <c r="C1058" i="1"/>
  <c r="H1057" i="1"/>
  <c r="D1057" i="1"/>
  <c r="G1057" i="1" s="1"/>
  <c r="C1057" i="1"/>
  <c r="D1056" i="1"/>
  <c r="H1055" i="1"/>
  <c r="D1055" i="1"/>
  <c r="G1055" i="1" s="1"/>
  <c r="C1055" i="1"/>
  <c r="D1054" i="1"/>
  <c r="C1054" i="1"/>
  <c r="H1053" i="1"/>
  <c r="D1053" i="1"/>
  <c r="G1053" i="1" s="1"/>
  <c r="C1053" i="1"/>
  <c r="D1052" i="1"/>
  <c r="C1052" i="1"/>
  <c r="H1051" i="1"/>
  <c r="D1051" i="1"/>
  <c r="G1051" i="1" s="1"/>
  <c r="C1051" i="1"/>
  <c r="D1050" i="1"/>
  <c r="C1050" i="1"/>
  <c r="H1049" i="1"/>
  <c r="D1049" i="1"/>
  <c r="G1049" i="1" s="1"/>
  <c r="C1049" i="1"/>
  <c r="D1048" i="1"/>
  <c r="C1048" i="1"/>
  <c r="H1047" i="1"/>
  <c r="D1047" i="1"/>
  <c r="G1047" i="1" s="1"/>
  <c r="C1047" i="1"/>
  <c r="H1045" i="1"/>
  <c r="D1045" i="1"/>
  <c r="G1045" i="1" s="1"/>
  <c r="C1045" i="1"/>
  <c r="D1044" i="1"/>
  <c r="C1044" i="1"/>
  <c r="H1043" i="1"/>
  <c r="D1043" i="1"/>
  <c r="G1043" i="1" s="1"/>
  <c r="C1043" i="1"/>
  <c r="D1042" i="1"/>
  <c r="C1042" i="1"/>
  <c r="H1041" i="1"/>
  <c r="D1041" i="1"/>
  <c r="G1041" i="1" s="1"/>
  <c r="C1041" i="1"/>
  <c r="D1040" i="1"/>
  <c r="C1040" i="1"/>
  <c r="H1039" i="1"/>
  <c r="D1039" i="1"/>
  <c r="G1039" i="1" s="1"/>
  <c r="C1039" i="1"/>
  <c r="D1038" i="1"/>
  <c r="C1038" i="1"/>
  <c r="H1037" i="1"/>
  <c r="D1037" i="1"/>
  <c r="G1037" i="1" s="1"/>
  <c r="C1037" i="1"/>
  <c r="D1036" i="1"/>
  <c r="C1036" i="1"/>
  <c r="H1035" i="1"/>
  <c r="D1035" i="1"/>
  <c r="G1035" i="1" s="1"/>
  <c r="C1035" i="1"/>
  <c r="C1034" i="1"/>
  <c r="H1033" i="1"/>
  <c r="D1033" i="1"/>
  <c r="G1033" i="1" s="1"/>
  <c r="C1033" i="1"/>
  <c r="D1032" i="1"/>
  <c r="C1032" i="1"/>
  <c r="H1031" i="1"/>
  <c r="D1031" i="1"/>
  <c r="G1031" i="1" s="1"/>
  <c r="C1031" i="1"/>
  <c r="D1030" i="1"/>
  <c r="C1030" i="1"/>
  <c r="H1029" i="1"/>
  <c r="D1029" i="1"/>
  <c r="G1029" i="1" s="1"/>
  <c r="C1029" i="1"/>
  <c r="D1028" i="1"/>
  <c r="C1028" i="1"/>
  <c r="H1027" i="1"/>
  <c r="D1027" i="1"/>
  <c r="G1027" i="1" s="1"/>
  <c r="C1027" i="1"/>
  <c r="D1026" i="1"/>
  <c r="C1026" i="1"/>
  <c r="H1025" i="1"/>
  <c r="D1025" i="1"/>
  <c r="G1025" i="1" s="1"/>
  <c r="C1025" i="1"/>
  <c r="D1024" i="1"/>
  <c r="C1024" i="1"/>
  <c r="H1023" i="1"/>
  <c r="D1023" i="1"/>
  <c r="G1023" i="1" s="1"/>
  <c r="C1023" i="1"/>
  <c r="D1022" i="1"/>
  <c r="C1022" i="1"/>
  <c r="H1021" i="1"/>
  <c r="D1021" i="1"/>
  <c r="G1021" i="1" s="1"/>
  <c r="C1021" i="1"/>
  <c r="D1020" i="1"/>
  <c r="C1020" i="1"/>
  <c r="H1019" i="1"/>
  <c r="D1019" i="1"/>
  <c r="G1019" i="1" s="1"/>
  <c r="C1019" i="1"/>
  <c r="D1018" i="1"/>
  <c r="C1018" i="1"/>
  <c r="H1017" i="1"/>
  <c r="D1017" i="1"/>
  <c r="G1017" i="1" s="1"/>
  <c r="C1017" i="1"/>
  <c r="D1016" i="1"/>
  <c r="C1016" i="1"/>
  <c r="H1015" i="1"/>
  <c r="D1015" i="1"/>
  <c r="G1015" i="1" s="1"/>
  <c r="C1015" i="1"/>
  <c r="D1014" i="1"/>
  <c r="C1014" i="1"/>
  <c r="H1013" i="1"/>
  <c r="D1013" i="1"/>
  <c r="G1013" i="1" s="1"/>
  <c r="C1013" i="1"/>
  <c r="D1012" i="1"/>
  <c r="C1012" i="1"/>
  <c r="H1011" i="1"/>
  <c r="D1011" i="1"/>
  <c r="G1011" i="1" s="1"/>
  <c r="C1011" i="1"/>
  <c r="D1010" i="1"/>
  <c r="C1010" i="1"/>
  <c r="H1009" i="1"/>
  <c r="D1009" i="1"/>
  <c r="G1009" i="1" s="1"/>
  <c r="C1009" i="1"/>
  <c r="D1008" i="1"/>
  <c r="C1008" i="1"/>
  <c r="H1007" i="1"/>
  <c r="D1007" i="1"/>
  <c r="G1007" i="1" s="1"/>
  <c r="C1007" i="1"/>
  <c r="D1006" i="1"/>
  <c r="C1006" i="1"/>
  <c r="H1005" i="1"/>
  <c r="D1005" i="1"/>
  <c r="G1005" i="1" s="1"/>
  <c r="C1005" i="1"/>
  <c r="D1004" i="1"/>
  <c r="C1004" i="1"/>
  <c r="H1003" i="1"/>
  <c r="D1003" i="1"/>
  <c r="G1003" i="1" s="1"/>
  <c r="C1003" i="1"/>
  <c r="D1002" i="1"/>
  <c r="C1002" i="1"/>
  <c r="H1001" i="1"/>
  <c r="D1001" i="1"/>
  <c r="G1001" i="1" s="1"/>
  <c r="C1001" i="1"/>
  <c r="D1000" i="1"/>
  <c r="C1000" i="1"/>
  <c r="H999" i="1"/>
  <c r="D999" i="1"/>
  <c r="G999" i="1" s="1"/>
  <c r="C999" i="1"/>
  <c r="D998" i="1"/>
  <c r="C998" i="1"/>
  <c r="H997" i="1"/>
  <c r="D997" i="1"/>
  <c r="G997" i="1" s="1"/>
  <c r="C997" i="1"/>
  <c r="D996" i="1"/>
  <c r="C996" i="1"/>
  <c r="H995" i="1"/>
  <c r="D995" i="1"/>
  <c r="G995" i="1" s="1"/>
  <c r="C995" i="1"/>
  <c r="D994" i="1"/>
  <c r="C994" i="1"/>
  <c r="H993" i="1"/>
  <c r="D993" i="1"/>
  <c r="G993" i="1" s="1"/>
  <c r="C993" i="1"/>
  <c r="D992" i="1"/>
  <c r="C992" i="1"/>
  <c r="H991" i="1"/>
  <c r="D991" i="1"/>
  <c r="G991" i="1" s="1"/>
  <c r="C991" i="1"/>
  <c r="D990" i="1"/>
  <c r="H989" i="1"/>
  <c r="D989" i="1"/>
  <c r="G989" i="1" s="1"/>
  <c r="C989" i="1"/>
  <c r="D988" i="1"/>
  <c r="C988" i="1"/>
  <c r="H987" i="1"/>
  <c r="D987" i="1"/>
  <c r="G987" i="1" s="1"/>
  <c r="C987" i="1"/>
  <c r="D986" i="1"/>
  <c r="C986" i="1"/>
  <c r="H983" i="1"/>
  <c r="D983" i="1"/>
  <c r="G983" i="1" s="1"/>
  <c r="C983" i="1"/>
  <c r="D982" i="1"/>
  <c r="C982" i="1"/>
  <c r="H981" i="1"/>
  <c r="D981" i="1"/>
  <c r="G981" i="1" s="1"/>
  <c r="C981" i="1"/>
  <c r="D980" i="1"/>
  <c r="C980" i="1"/>
  <c r="H979" i="1"/>
  <c r="D979" i="1"/>
  <c r="G979" i="1" s="1"/>
  <c r="C979" i="1"/>
  <c r="D978" i="1"/>
  <c r="C978" i="1"/>
  <c r="H977" i="1"/>
  <c r="D977" i="1"/>
  <c r="G977" i="1" s="1"/>
  <c r="C977" i="1"/>
  <c r="H976" i="1"/>
  <c r="D976" i="1"/>
  <c r="C976" i="1"/>
  <c r="G976" i="1" s="1"/>
  <c r="H975" i="1"/>
  <c r="D975" i="1"/>
  <c r="G975" i="1" s="1"/>
  <c r="C975" i="1"/>
  <c r="D974" i="1"/>
  <c r="C974" i="1"/>
  <c r="H973" i="1"/>
  <c r="D973" i="1"/>
  <c r="G973" i="1" s="1"/>
  <c r="C973" i="1"/>
  <c r="H972" i="1"/>
  <c r="D972" i="1"/>
  <c r="C972" i="1"/>
  <c r="G972" i="1" s="1"/>
  <c r="H971" i="1"/>
  <c r="D971" i="1"/>
  <c r="G971" i="1" s="1"/>
  <c r="C971" i="1"/>
  <c r="D970" i="1"/>
  <c r="C970" i="1"/>
  <c r="H969" i="1"/>
  <c r="D969" i="1"/>
  <c r="G969" i="1" s="1"/>
  <c r="C969" i="1"/>
  <c r="H968" i="1"/>
  <c r="D968" i="1"/>
  <c r="C968" i="1"/>
  <c r="G968" i="1" s="1"/>
  <c r="H967" i="1"/>
  <c r="D967" i="1"/>
  <c r="G967" i="1" s="1"/>
  <c r="C967" i="1"/>
  <c r="D966" i="1"/>
  <c r="C966" i="1"/>
  <c r="H965" i="1"/>
  <c r="D965" i="1"/>
  <c r="G965" i="1" s="1"/>
  <c r="C965" i="1"/>
  <c r="H964" i="1"/>
  <c r="D964" i="1"/>
  <c r="C964" i="1"/>
  <c r="G964" i="1" s="1"/>
  <c r="H963" i="1"/>
  <c r="D963" i="1"/>
  <c r="G963" i="1" s="1"/>
  <c r="C963" i="1"/>
  <c r="D962" i="1"/>
  <c r="C962" i="1"/>
  <c r="H961" i="1"/>
  <c r="D961" i="1"/>
  <c r="G961" i="1" s="1"/>
  <c r="C961" i="1"/>
  <c r="H960" i="1"/>
  <c r="D960" i="1"/>
  <c r="C960" i="1"/>
  <c r="G960" i="1" s="1"/>
  <c r="H959" i="1"/>
  <c r="D959" i="1"/>
  <c r="G959" i="1" s="1"/>
  <c r="C959" i="1"/>
  <c r="D958" i="1"/>
  <c r="C958" i="1"/>
  <c r="H957" i="1"/>
  <c r="D957" i="1"/>
  <c r="G957" i="1" s="1"/>
  <c r="C957" i="1"/>
  <c r="H956" i="1"/>
  <c r="D956" i="1"/>
  <c r="C956" i="1"/>
  <c r="G956" i="1" s="1"/>
  <c r="H955" i="1"/>
  <c r="D955" i="1"/>
  <c r="G955" i="1" s="1"/>
  <c r="C955" i="1"/>
  <c r="D954" i="1"/>
  <c r="C954" i="1"/>
  <c r="H953" i="1"/>
  <c r="D953" i="1"/>
  <c r="G953" i="1" s="1"/>
  <c r="C953" i="1"/>
  <c r="H952" i="1"/>
  <c r="D952" i="1"/>
  <c r="C952" i="1"/>
  <c r="G952" i="1" s="1"/>
  <c r="H951" i="1"/>
  <c r="D951" i="1"/>
  <c r="G951" i="1" s="1"/>
  <c r="C951" i="1"/>
  <c r="D950" i="1"/>
  <c r="C950" i="1"/>
  <c r="H949" i="1"/>
  <c r="D949" i="1"/>
  <c r="G949" i="1" s="1"/>
  <c r="C949" i="1"/>
  <c r="H948" i="1"/>
  <c r="D948" i="1"/>
  <c r="C948" i="1"/>
  <c r="G948" i="1" s="1"/>
  <c r="H947" i="1"/>
  <c r="D947" i="1"/>
  <c r="G947" i="1" s="1"/>
  <c r="C947" i="1"/>
  <c r="D946" i="1"/>
  <c r="C946" i="1"/>
  <c r="H945" i="1"/>
  <c r="D945" i="1"/>
  <c r="G945" i="1" s="1"/>
  <c r="C945" i="1"/>
  <c r="H944" i="1"/>
  <c r="D944" i="1"/>
  <c r="C944" i="1"/>
  <c r="G944" i="1" s="1"/>
  <c r="H943" i="1"/>
  <c r="D943" i="1"/>
  <c r="G943" i="1" s="1"/>
  <c r="C943" i="1"/>
  <c r="D942" i="1"/>
  <c r="C942" i="1"/>
  <c r="H941" i="1"/>
  <c r="D941" i="1"/>
  <c r="G941" i="1" s="1"/>
  <c r="C941" i="1"/>
  <c r="H940" i="1"/>
  <c r="D940" i="1"/>
  <c r="C940" i="1"/>
  <c r="G940" i="1" s="1"/>
  <c r="H939" i="1"/>
  <c r="D939" i="1"/>
  <c r="G939" i="1" s="1"/>
  <c r="C939" i="1"/>
  <c r="D938" i="1"/>
  <c r="C938" i="1"/>
  <c r="H937" i="1"/>
  <c r="D937" i="1"/>
  <c r="G937" i="1" s="1"/>
  <c r="C937" i="1"/>
  <c r="H936" i="1"/>
  <c r="D936" i="1"/>
  <c r="C936" i="1"/>
  <c r="G936" i="1" s="1"/>
  <c r="H935" i="1"/>
  <c r="D935" i="1"/>
  <c r="G935" i="1" s="1"/>
  <c r="C935" i="1"/>
  <c r="D934" i="1"/>
  <c r="C934" i="1"/>
  <c r="H933" i="1"/>
  <c r="D933" i="1"/>
  <c r="G933" i="1" s="1"/>
  <c r="C933" i="1"/>
  <c r="H932" i="1"/>
  <c r="D932" i="1"/>
  <c r="C932" i="1"/>
  <c r="G932" i="1" s="1"/>
  <c r="H931" i="1"/>
  <c r="D931" i="1"/>
  <c r="G931" i="1" s="1"/>
  <c r="C931" i="1"/>
  <c r="D930" i="1"/>
  <c r="C930" i="1"/>
  <c r="H929" i="1"/>
  <c r="D929" i="1"/>
  <c r="G929" i="1" s="1"/>
  <c r="C929" i="1"/>
  <c r="H928" i="1"/>
  <c r="D928" i="1"/>
  <c r="C928" i="1"/>
  <c r="G928" i="1" s="1"/>
  <c r="H927" i="1"/>
  <c r="D927" i="1"/>
  <c r="G927" i="1" s="1"/>
  <c r="C927" i="1"/>
  <c r="D926" i="1"/>
  <c r="C926" i="1"/>
  <c r="H925" i="1"/>
  <c r="D925" i="1"/>
  <c r="G925" i="1" s="1"/>
  <c r="C925" i="1"/>
  <c r="D924" i="1"/>
  <c r="C924" i="1"/>
  <c r="G924" i="1" s="1"/>
  <c r="H923" i="1"/>
  <c r="D923" i="1"/>
  <c r="G923" i="1" s="1"/>
  <c r="C923" i="1"/>
  <c r="H922" i="1"/>
  <c r="G922" i="1"/>
  <c r="D922" i="1"/>
  <c r="C922" i="1"/>
  <c r="H921" i="1"/>
  <c r="D921" i="1"/>
  <c r="G921" i="1" s="1"/>
  <c r="C921" i="1"/>
  <c r="H920" i="1"/>
  <c r="G920" i="1"/>
  <c r="D920" i="1"/>
  <c r="C920" i="1"/>
  <c r="H919" i="1"/>
  <c r="D919" i="1"/>
  <c r="G919" i="1" s="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G729" i="1" s="1"/>
  <c r="C729" i="1"/>
  <c r="D728" i="1"/>
  <c r="C728" i="1"/>
  <c r="D727" i="1"/>
  <c r="G727" i="1" s="1"/>
  <c r="C727" i="1"/>
  <c r="D726" i="1"/>
  <c r="C726" i="1"/>
  <c r="D725" i="1"/>
  <c r="G725" i="1" s="1"/>
  <c r="C725" i="1"/>
  <c r="D724" i="1"/>
  <c r="C724" i="1"/>
  <c r="D723" i="1"/>
  <c r="G723" i="1" s="1"/>
  <c r="C723" i="1"/>
  <c r="D722" i="1"/>
  <c r="C722" i="1"/>
  <c r="D721" i="1"/>
  <c r="G721" i="1" s="1"/>
  <c r="C721" i="1"/>
  <c r="D720" i="1"/>
  <c r="C720" i="1"/>
  <c r="H719" i="1"/>
  <c r="D719" i="1"/>
  <c r="G719" i="1" s="1"/>
  <c r="C719" i="1"/>
  <c r="D718" i="1"/>
  <c r="C718" i="1"/>
  <c r="D717" i="1"/>
  <c r="C717" i="1"/>
  <c r="D716" i="1"/>
  <c r="C716" i="1"/>
  <c r="D715" i="1"/>
  <c r="G715" i="1" s="1"/>
  <c r="C715" i="1"/>
  <c r="D714" i="1"/>
  <c r="C714" i="1"/>
  <c r="H713" i="1"/>
  <c r="D713" i="1"/>
  <c r="G713" i="1" s="1"/>
  <c r="C713" i="1"/>
  <c r="D712" i="1"/>
  <c r="C712" i="1"/>
  <c r="D711" i="1"/>
  <c r="G711" i="1" s="1"/>
  <c r="C711" i="1"/>
  <c r="D710" i="1"/>
  <c r="C710" i="1"/>
  <c r="D709" i="1"/>
  <c r="G709" i="1" s="1"/>
  <c r="C709" i="1"/>
  <c r="D708" i="1"/>
  <c r="C708" i="1"/>
  <c r="D707" i="1"/>
  <c r="G707" i="1" s="1"/>
  <c r="C707" i="1"/>
  <c r="D706" i="1"/>
  <c r="C706" i="1"/>
  <c r="D705" i="1"/>
  <c r="G705" i="1" s="1"/>
  <c r="C705" i="1"/>
  <c r="D704" i="1"/>
  <c r="C704" i="1"/>
  <c r="H703" i="1"/>
  <c r="D703" i="1"/>
  <c r="G703" i="1" s="1"/>
  <c r="C703" i="1"/>
  <c r="D702" i="1"/>
  <c r="C702" i="1"/>
  <c r="D701" i="1"/>
  <c r="C701" i="1"/>
  <c r="D700" i="1"/>
  <c r="C700" i="1"/>
  <c r="D699" i="1"/>
  <c r="C699" i="1"/>
  <c r="G699" i="1" s="1"/>
  <c r="D698" i="1"/>
  <c r="C698" i="1"/>
  <c r="D697" i="1"/>
  <c r="H697" i="1" s="1"/>
  <c r="C697" i="1"/>
  <c r="D696" i="1"/>
  <c r="C696" i="1"/>
  <c r="D695" i="1"/>
  <c r="C695" i="1"/>
  <c r="D694" i="1"/>
  <c r="C694" i="1"/>
  <c r="D693" i="1"/>
  <c r="C693" i="1"/>
  <c r="G693" i="1" s="1"/>
  <c r="D692" i="1"/>
  <c r="C692" i="1"/>
  <c r="H691" i="1"/>
  <c r="D691" i="1"/>
  <c r="C691" i="1"/>
  <c r="D690" i="1"/>
  <c r="C690" i="1"/>
  <c r="D689" i="1"/>
  <c r="C689" i="1"/>
  <c r="G689" i="1" s="1"/>
  <c r="D688" i="1"/>
  <c r="C688" i="1"/>
  <c r="H687" i="1"/>
  <c r="D687" i="1"/>
  <c r="C687" i="1"/>
  <c r="G687" i="1" s="1"/>
  <c r="D686" i="1"/>
  <c r="C686" i="1"/>
  <c r="D685" i="1"/>
  <c r="C685" i="1"/>
  <c r="D684" i="1"/>
  <c r="C684" i="1"/>
  <c r="D683" i="1"/>
  <c r="C683" i="1"/>
  <c r="G683" i="1" s="1"/>
  <c r="D682" i="1"/>
  <c r="C682" i="1"/>
  <c r="H681" i="1"/>
  <c r="D681" i="1"/>
  <c r="C681" i="1"/>
  <c r="D680" i="1"/>
  <c r="C680" i="1"/>
  <c r="D679" i="1"/>
  <c r="C679" i="1"/>
  <c r="D678" i="1"/>
  <c r="C678" i="1"/>
  <c r="D677" i="1"/>
  <c r="C677" i="1"/>
  <c r="G677" i="1" s="1"/>
  <c r="D676" i="1"/>
  <c r="C676" i="1"/>
  <c r="D675" i="1"/>
  <c r="H675" i="1" s="1"/>
  <c r="C675" i="1"/>
  <c r="D674" i="1"/>
  <c r="C674" i="1"/>
  <c r="D673" i="1"/>
  <c r="C673" i="1"/>
  <c r="G673" i="1" s="1"/>
  <c r="D672" i="1"/>
  <c r="C672" i="1"/>
  <c r="H671" i="1"/>
  <c r="D671" i="1"/>
  <c r="C671" i="1"/>
  <c r="G671" i="1" s="1"/>
  <c r="D670" i="1"/>
  <c r="C670" i="1"/>
  <c r="D669" i="1"/>
  <c r="C669" i="1"/>
  <c r="D668" i="1"/>
  <c r="C668" i="1"/>
  <c r="D667" i="1"/>
  <c r="C667" i="1"/>
  <c r="G667" i="1" s="1"/>
  <c r="D666" i="1"/>
  <c r="C666" i="1"/>
  <c r="H665" i="1"/>
  <c r="D665" i="1"/>
  <c r="C665" i="1"/>
  <c r="D664" i="1"/>
  <c r="C664" i="1"/>
  <c r="D663" i="1"/>
  <c r="C663" i="1"/>
  <c r="D662" i="1"/>
  <c r="C662" i="1"/>
  <c r="D661" i="1"/>
  <c r="C661" i="1"/>
  <c r="G661" i="1" s="1"/>
  <c r="D660" i="1"/>
  <c r="C660" i="1"/>
  <c r="D659" i="1"/>
  <c r="C659" i="1"/>
  <c r="G659" i="1" s="1"/>
  <c r="D658" i="1"/>
  <c r="C658" i="1"/>
  <c r="D657" i="1"/>
  <c r="C657" i="1"/>
  <c r="G657" i="1" s="1"/>
  <c r="D656" i="1"/>
  <c r="C656" i="1"/>
  <c r="H655" i="1"/>
  <c r="D655" i="1"/>
  <c r="C655" i="1"/>
  <c r="G655" i="1" s="1"/>
  <c r="D654" i="1"/>
  <c r="C654" i="1"/>
  <c r="D653" i="1"/>
  <c r="C653" i="1"/>
  <c r="D652" i="1"/>
  <c r="C652" i="1"/>
  <c r="D651" i="1"/>
  <c r="C651" i="1"/>
  <c r="G651" i="1" s="1"/>
  <c r="D650" i="1"/>
  <c r="C650" i="1"/>
  <c r="H649" i="1"/>
  <c r="D649" i="1"/>
  <c r="C649" i="1"/>
  <c r="D648" i="1"/>
  <c r="C648" i="1"/>
  <c r="D647" i="1"/>
  <c r="C647" i="1"/>
  <c r="D646" i="1"/>
  <c r="C646" i="1"/>
  <c r="D645" i="1"/>
  <c r="C645" i="1"/>
  <c r="D644" i="1"/>
  <c r="C644" i="1"/>
  <c r="D643" i="1"/>
  <c r="C643" i="1"/>
  <c r="G643" i="1" s="1"/>
  <c r="D642" i="1"/>
  <c r="C642" i="1"/>
  <c r="D641" i="1"/>
  <c r="C641" i="1"/>
  <c r="D638" i="1"/>
  <c r="D637" i="1"/>
  <c r="D632" i="1"/>
  <c r="C632" i="1"/>
  <c r="H631" i="1"/>
  <c r="G631" i="1"/>
  <c r="D631" i="1"/>
  <c r="C631" i="1"/>
  <c r="D628" i="1"/>
  <c r="C628" i="1"/>
  <c r="D627" i="1"/>
  <c r="C627" i="1"/>
  <c r="H627" i="1" s="1"/>
  <c r="D626" i="1"/>
  <c r="C626" i="1"/>
  <c r="H625" i="1"/>
  <c r="G625" i="1"/>
  <c r="D625" i="1"/>
  <c r="C625" i="1"/>
  <c r="D624" i="1"/>
  <c r="C624" i="1"/>
  <c r="G623" i="1"/>
  <c r="D623" i="1"/>
  <c r="C623" i="1"/>
  <c r="H623" i="1" s="1"/>
  <c r="D622" i="1"/>
  <c r="C622" i="1"/>
  <c r="G622" i="1" s="1"/>
  <c r="D621" i="1"/>
  <c r="C621" i="1"/>
  <c r="H620" i="1"/>
  <c r="D620" i="1"/>
  <c r="C620" i="1"/>
  <c r="G620" i="1" s="1"/>
  <c r="C619" i="1"/>
  <c r="H618" i="1"/>
  <c r="D618" i="1"/>
  <c r="C618" i="1"/>
  <c r="G618" i="1" s="1"/>
  <c r="D617" i="1"/>
  <c r="C617" i="1"/>
  <c r="H617" i="1" s="1"/>
  <c r="H616" i="1"/>
  <c r="D616" i="1"/>
  <c r="C616" i="1"/>
  <c r="G616" i="1" s="1"/>
  <c r="D615" i="1"/>
  <c r="C615" i="1"/>
  <c r="H615" i="1" s="1"/>
  <c r="D614" i="1"/>
  <c r="C614" i="1"/>
  <c r="H613" i="1"/>
  <c r="D613" i="1"/>
  <c r="C613" i="1"/>
  <c r="G613" i="1" s="1"/>
  <c r="D612" i="1"/>
  <c r="C612" i="1"/>
  <c r="H611" i="1"/>
  <c r="G611" i="1"/>
  <c r="D611" i="1"/>
  <c r="C611" i="1"/>
  <c r="D610" i="1"/>
  <c r="C610" i="1"/>
  <c r="G610" i="1" s="1"/>
  <c r="D609" i="1"/>
  <c r="H609" i="1" s="1"/>
  <c r="C609" i="1"/>
  <c r="D608" i="1"/>
  <c r="C608" i="1"/>
  <c r="G608" i="1" s="1"/>
  <c r="G607" i="1"/>
  <c r="D607" i="1"/>
  <c r="C607" i="1"/>
  <c r="H607" i="1" s="1"/>
  <c r="D606" i="1"/>
  <c r="C606" i="1"/>
  <c r="H606" i="1" s="1"/>
  <c r="D605" i="1"/>
  <c r="C605" i="1"/>
  <c r="H605" i="1" s="1"/>
  <c r="D604" i="1"/>
  <c r="C604" i="1"/>
  <c r="H604" i="1" s="1"/>
  <c r="D603" i="1"/>
  <c r="C603" i="1"/>
  <c r="H603" i="1" s="1"/>
  <c r="D602" i="1"/>
  <c r="C602" i="1"/>
  <c r="H602" i="1" s="1"/>
  <c r="D601" i="1"/>
  <c r="G601" i="1" s="1"/>
  <c r="C601" i="1"/>
  <c r="D600" i="1"/>
  <c r="C600" i="1"/>
  <c r="H600" i="1" s="1"/>
  <c r="G599" i="1"/>
  <c r="D599" i="1"/>
  <c r="C599" i="1"/>
  <c r="D598" i="1"/>
  <c r="C598" i="1"/>
  <c r="H598" i="1" s="1"/>
  <c r="D597" i="1"/>
  <c r="C597" i="1"/>
  <c r="D596" i="1"/>
  <c r="C596" i="1"/>
  <c r="H596" i="1" s="1"/>
  <c r="D595" i="1"/>
  <c r="C595" i="1"/>
  <c r="H595" i="1" s="1"/>
  <c r="D594" i="1"/>
  <c r="C594" i="1"/>
  <c r="H594" i="1" s="1"/>
  <c r="D593" i="1"/>
  <c r="G593" i="1" s="1"/>
  <c r="C593" i="1"/>
  <c r="D592" i="1"/>
  <c r="C592" i="1"/>
  <c r="H592" i="1" s="1"/>
  <c r="G591" i="1"/>
  <c r="D591" i="1"/>
  <c r="C591" i="1"/>
  <c r="H591" i="1" s="1"/>
  <c r="D590" i="1"/>
  <c r="C590" i="1"/>
  <c r="H590" i="1" s="1"/>
  <c r="D589" i="1"/>
  <c r="C589" i="1"/>
  <c r="H589" i="1" s="1"/>
  <c r="D588" i="1"/>
  <c r="C588" i="1"/>
  <c r="H588" i="1" s="1"/>
  <c r="D587" i="1"/>
  <c r="D586" i="1"/>
  <c r="C586" i="1"/>
  <c r="H586" i="1" s="1"/>
  <c r="D585" i="1"/>
  <c r="G585" i="1" s="1"/>
  <c r="C585" i="1"/>
  <c r="D584" i="1"/>
  <c r="C584" i="1"/>
  <c r="H584" i="1" s="1"/>
  <c r="G583" i="1"/>
  <c r="D583" i="1"/>
  <c r="C583" i="1"/>
  <c r="D582" i="1"/>
  <c r="C582" i="1"/>
  <c r="H582" i="1" s="1"/>
  <c r="D581" i="1"/>
  <c r="C581" i="1"/>
  <c r="D580" i="1"/>
  <c r="C580" i="1"/>
  <c r="H580" i="1" s="1"/>
  <c r="D579" i="1"/>
  <c r="C579" i="1"/>
  <c r="H579" i="1" s="1"/>
  <c r="D578" i="1"/>
  <c r="C578" i="1"/>
  <c r="H578" i="1" s="1"/>
  <c r="D577" i="1"/>
  <c r="G577" i="1" s="1"/>
  <c r="C577" i="1"/>
  <c r="D576" i="1"/>
  <c r="C576" i="1"/>
  <c r="H576" i="1" s="1"/>
  <c r="G575" i="1"/>
  <c r="D575" i="1"/>
  <c r="C575" i="1"/>
  <c r="H575" i="1" s="1"/>
  <c r="D574" i="1"/>
  <c r="G573" i="1"/>
  <c r="D573" i="1"/>
  <c r="C573" i="1"/>
  <c r="D572" i="1"/>
  <c r="C572" i="1"/>
  <c r="H572" i="1" s="1"/>
  <c r="D571" i="1"/>
  <c r="C571" i="1"/>
  <c r="D570" i="1"/>
  <c r="C570" i="1"/>
  <c r="H570" i="1" s="1"/>
  <c r="D569" i="1"/>
  <c r="C569" i="1"/>
  <c r="H569" i="1" s="1"/>
  <c r="D568" i="1"/>
  <c r="C568" i="1"/>
  <c r="H568" i="1" s="1"/>
  <c r="D567" i="1"/>
  <c r="G567" i="1" s="1"/>
  <c r="C567" i="1"/>
  <c r="D566" i="1"/>
  <c r="C566" i="1"/>
  <c r="H566" i="1" s="1"/>
  <c r="G565" i="1"/>
  <c r="D565" i="1"/>
  <c r="C565" i="1"/>
  <c r="H565" i="1" s="1"/>
  <c r="D564" i="1"/>
  <c r="C564" i="1"/>
  <c r="H564" i="1" s="1"/>
  <c r="D563" i="1"/>
  <c r="C563" i="1"/>
  <c r="H563" i="1" s="1"/>
  <c r="D562" i="1"/>
  <c r="C562" i="1"/>
  <c r="H562" i="1" s="1"/>
  <c r="D561" i="1"/>
  <c r="D560" i="1"/>
  <c r="C560" i="1"/>
  <c r="H560" i="1" s="1"/>
  <c r="D559" i="1"/>
  <c r="G559" i="1" s="1"/>
  <c r="C559" i="1"/>
  <c r="D558" i="1"/>
  <c r="C558" i="1"/>
  <c r="H558" i="1" s="1"/>
  <c r="G557" i="1"/>
  <c r="D557" i="1"/>
  <c r="C557" i="1"/>
  <c r="H557" i="1" s="1"/>
  <c r="D556" i="1"/>
  <c r="C556" i="1"/>
  <c r="H556" i="1" s="1"/>
  <c r="D555" i="1"/>
  <c r="C555" i="1"/>
  <c r="D554" i="1"/>
  <c r="C554" i="1"/>
  <c r="H554" i="1" s="1"/>
  <c r="D553" i="1"/>
  <c r="C553" i="1"/>
  <c r="H553" i="1" s="1"/>
  <c r="D552" i="1"/>
  <c r="C552" i="1"/>
  <c r="H552" i="1" s="1"/>
  <c r="D551" i="1"/>
  <c r="G551" i="1" s="1"/>
  <c r="C551" i="1"/>
  <c r="D550" i="1"/>
  <c r="C550" i="1"/>
  <c r="H550" i="1" s="1"/>
  <c r="G549" i="1"/>
  <c r="D549" i="1"/>
  <c r="C549" i="1"/>
  <c r="H549" i="1" s="1"/>
  <c r="D548" i="1"/>
  <c r="C548" i="1"/>
  <c r="H548" i="1" s="1"/>
  <c r="D547" i="1"/>
  <c r="C547" i="1"/>
  <c r="H547" i="1" s="1"/>
  <c r="D546" i="1"/>
  <c r="C546" i="1"/>
  <c r="H546" i="1" s="1"/>
  <c r="D545" i="1"/>
  <c r="C545" i="1"/>
  <c r="H545" i="1" s="1"/>
  <c r="D544" i="1"/>
  <c r="C544" i="1"/>
  <c r="H544" i="1" s="1"/>
  <c r="D543" i="1"/>
  <c r="G543" i="1" s="1"/>
  <c r="C543" i="1"/>
  <c r="D542" i="1"/>
  <c r="C542" i="1"/>
  <c r="H542" i="1" s="1"/>
  <c r="G541" i="1"/>
  <c r="D541" i="1"/>
  <c r="C541" i="1"/>
  <c r="H541" i="1" s="1"/>
  <c r="D540" i="1"/>
  <c r="C540" i="1"/>
  <c r="H540" i="1" s="1"/>
  <c r="D539" i="1"/>
  <c r="C539" i="1"/>
  <c r="D538" i="1"/>
  <c r="C538" i="1"/>
  <c r="H538" i="1" s="1"/>
  <c r="D537" i="1"/>
  <c r="C537" i="1"/>
  <c r="H537" i="1" s="1"/>
  <c r="D536" i="1"/>
  <c r="C536" i="1"/>
  <c r="H536" i="1" s="1"/>
  <c r="D535" i="1"/>
  <c r="G535" i="1" s="1"/>
  <c r="C535" i="1"/>
  <c r="D534" i="1"/>
  <c r="C534" i="1"/>
  <c r="H534" i="1" s="1"/>
  <c r="G533" i="1"/>
  <c r="D533" i="1"/>
  <c r="C533" i="1"/>
  <c r="H533" i="1" s="1"/>
  <c r="D532" i="1"/>
  <c r="C532" i="1"/>
  <c r="H532" i="1" s="1"/>
  <c r="D531" i="1"/>
  <c r="C531" i="1"/>
  <c r="H531" i="1" s="1"/>
  <c r="D530" i="1"/>
  <c r="C530" i="1"/>
  <c r="H530" i="1" s="1"/>
  <c r="D529" i="1"/>
  <c r="C529" i="1"/>
  <c r="H529" i="1" s="1"/>
  <c r="D528" i="1"/>
  <c r="C528" i="1"/>
  <c r="H528" i="1" s="1"/>
  <c r="D527" i="1"/>
  <c r="G527" i="1" s="1"/>
  <c r="C527" i="1"/>
  <c r="D526" i="1"/>
  <c r="C526" i="1"/>
  <c r="H526" i="1" s="1"/>
  <c r="G525" i="1"/>
  <c r="D525" i="1"/>
  <c r="C525" i="1"/>
  <c r="H525" i="1" s="1"/>
  <c r="D524" i="1"/>
  <c r="C524" i="1"/>
  <c r="H524" i="1" s="1"/>
  <c r="G521" i="1"/>
  <c r="D521" i="1"/>
  <c r="C521" i="1"/>
  <c r="H521" i="1" s="1"/>
  <c r="D520" i="1"/>
  <c r="C520" i="1"/>
  <c r="H520" i="1" s="1"/>
  <c r="D519" i="1"/>
  <c r="C519" i="1"/>
  <c r="D518" i="1"/>
  <c r="C518" i="1"/>
  <c r="H518" i="1" s="1"/>
  <c r="D517" i="1"/>
  <c r="C517" i="1"/>
  <c r="H517" i="1" s="1"/>
  <c r="D516" i="1"/>
  <c r="C516" i="1"/>
  <c r="H516" i="1" s="1"/>
  <c r="D515" i="1"/>
  <c r="G515" i="1" s="1"/>
  <c r="C515" i="1"/>
  <c r="D514" i="1"/>
  <c r="C514" i="1"/>
  <c r="H514" i="1" s="1"/>
  <c r="G513" i="1"/>
  <c r="D513" i="1"/>
  <c r="C513" i="1"/>
  <c r="H513" i="1" s="1"/>
  <c r="D512" i="1"/>
  <c r="C512" i="1"/>
  <c r="H512" i="1" s="1"/>
  <c r="D511" i="1"/>
  <c r="C511" i="1"/>
  <c r="H511" i="1" s="1"/>
  <c r="H510" i="1"/>
  <c r="D510" i="1"/>
  <c r="C510" i="1"/>
  <c r="G510" i="1" s="1"/>
  <c r="D509" i="1"/>
  <c r="H508" i="1"/>
  <c r="D508" i="1"/>
  <c r="C508" i="1"/>
  <c r="G508" i="1" s="1"/>
  <c r="D507" i="1"/>
  <c r="C507" i="1"/>
  <c r="H506" i="1"/>
  <c r="D506" i="1"/>
  <c r="C506" i="1"/>
  <c r="G506" i="1" s="1"/>
  <c r="D505" i="1"/>
  <c r="G505" i="1" s="1"/>
  <c r="C505" i="1"/>
  <c r="H504" i="1"/>
  <c r="D504" i="1"/>
  <c r="C504" i="1"/>
  <c r="G504" i="1" s="1"/>
  <c r="D503" i="1"/>
  <c r="C503" i="1"/>
  <c r="H503" i="1" s="1"/>
  <c r="H502" i="1"/>
  <c r="D502" i="1"/>
  <c r="C502" i="1"/>
  <c r="G502" i="1" s="1"/>
  <c r="D501" i="1"/>
  <c r="G501" i="1" s="1"/>
  <c r="C501" i="1"/>
  <c r="H500" i="1"/>
  <c r="D500" i="1"/>
  <c r="C500" i="1"/>
  <c r="G500" i="1" s="1"/>
  <c r="D499" i="1"/>
  <c r="C499" i="1"/>
  <c r="H498" i="1"/>
  <c r="D498" i="1"/>
  <c r="C498" i="1"/>
  <c r="G498" i="1" s="1"/>
  <c r="D497" i="1"/>
  <c r="G497" i="1" s="1"/>
  <c r="C497" i="1"/>
  <c r="H496" i="1"/>
  <c r="D496" i="1"/>
  <c r="C496" i="1"/>
  <c r="G496" i="1" s="1"/>
  <c r="D495" i="1"/>
  <c r="C495" i="1"/>
  <c r="H495" i="1" s="1"/>
  <c r="H494" i="1"/>
  <c r="D494" i="1"/>
  <c r="C494" i="1"/>
  <c r="G494" i="1" s="1"/>
  <c r="D493" i="1"/>
  <c r="G493" i="1" s="1"/>
  <c r="C493" i="1"/>
  <c r="H492" i="1"/>
  <c r="D492" i="1"/>
  <c r="C492" i="1"/>
  <c r="G492" i="1" s="1"/>
  <c r="D491" i="1"/>
  <c r="C491" i="1"/>
  <c r="H490" i="1"/>
  <c r="D490" i="1"/>
  <c r="C490" i="1"/>
  <c r="G490" i="1" s="1"/>
  <c r="D489" i="1"/>
  <c r="G489" i="1" s="1"/>
  <c r="C489" i="1"/>
  <c r="H488" i="1"/>
  <c r="D488" i="1"/>
  <c r="C488" i="1"/>
  <c r="G488" i="1" s="1"/>
  <c r="D487" i="1"/>
  <c r="C487" i="1"/>
  <c r="H487" i="1" s="1"/>
  <c r="H486" i="1"/>
  <c r="D486" i="1"/>
  <c r="C486" i="1"/>
  <c r="G486" i="1" s="1"/>
  <c r="D485" i="1"/>
  <c r="G485" i="1" s="1"/>
  <c r="C485" i="1"/>
  <c r="H484" i="1"/>
  <c r="D484" i="1"/>
  <c r="C484" i="1"/>
  <c r="G484" i="1" s="1"/>
  <c r="D483" i="1"/>
  <c r="C483" i="1"/>
  <c r="H482" i="1"/>
  <c r="D482" i="1"/>
  <c r="C482" i="1"/>
  <c r="G482" i="1" s="1"/>
  <c r="D481" i="1"/>
  <c r="G481" i="1" s="1"/>
  <c r="C481" i="1"/>
  <c r="H480" i="1"/>
  <c r="D480" i="1"/>
  <c r="C480" i="1"/>
  <c r="G480" i="1" s="1"/>
  <c r="D479" i="1"/>
  <c r="C479" i="1"/>
  <c r="H479" i="1" s="1"/>
  <c r="G477" i="1"/>
  <c r="D477" i="1"/>
  <c r="C477" i="1"/>
  <c r="H477" i="1" s="1"/>
  <c r="H476" i="1"/>
  <c r="D476" i="1"/>
  <c r="C476" i="1"/>
  <c r="G476" i="1" s="1"/>
  <c r="D475" i="1"/>
  <c r="C475" i="1"/>
  <c r="H475" i="1" s="1"/>
  <c r="H474" i="1"/>
  <c r="D474" i="1"/>
  <c r="C474" i="1"/>
  <c r="G474" i="1" s="1"/>
  <c r="G473" i="1"/>
  <c r="D473" i="1"/>
  <c r="C473" i="1"/>
  <c r="H473" i="1" s="1"/>
  <c r="H472" i="1"/>
  <c r="D472" i="1"/>
  <c r="C472" i="1"/>
  <c r="G472" i="1" s="1"/>
  <c r="D471" i="1"/>
  <c r="C471" i="1"/>
  <c r="H471" i="1" s="1"/>
  <c r="H470" i="1"/>
  <c r="D470" i="1"/>
  <c r="C470" i="1"/>
  <c r="G470" i="1" s="1"/>
  <c r="G469" i="1"/>
  <c r="D469" i="1"/>
  <c r="C469" i="1"/>
  <c r="H469" i="1" s="1"/>
  <c r="H468" i="1"/>
  <c r="D468" i="1"/>
  <c r="C468" i="1"/>
  <c r="G468" i="1" s="1"/>
  <c r="D467" i="1"/>
  <c r="C467" i="1"/>
  <c r="H467" i="1" s="1"/>
  <c r="H466" i="1"/>
  <c r="D466" i="1"/>
  <c r="C466" i="1"/>
  <c r="G466" i="1" s="1"/>
  <c r="G465" i="1"/>
  <c r="D465" i="1"/>
  <c r="C465" i="1"/>
  <c r="H465" i="1" s="1"/>
  <c r="H464" i="1"/>
  <c r="D464" i="1"/>
  <c r="C464" i="1"/>
  <c r="G464" i="1" s="1"/>
  <c r="D463" i="1"/>
  <c r="C463" i="1"/>
  <c r="H463" i="1" s="1"/>
  <c r="H462" i="1"/>
  <c r="D462" i="1"/>
  <c r="C462" i="1"/>
  <c r="G462" i="1" s="1"/>
  <c r="G461" i="1"/>
  <c r="D461" i="1"/>
  <c r="C461" i="1"/>
  <c r="H461" i="1" s="1"/>
  <c r="H460" i="1"/>
  <c r="D460" i="1"/>
  <c r="C460" i="1"/>
  <c r="G460" i="1" s="1"/>
  <c r="D459" i="1"/>
  <c r="C459" i="1"/>
  <c r="H459" i="1" s="1"/>
  <c r="H458" i="1"/>
  <c r="D458" i="1"/>
  <c r="C458" i="1"/>
  <c r="G458" i="1" s="1"/>
  <c r="G457" i="1"/>
  <c r="D457" i="1"/>
  <c r="C457" i="1"/>
  <c r="H457" i="1" s="1"/>
  <c r="H456" i="1"/>
  <c r="D456" i="1"/>
  <c r="C456" i="1"/>
  <c r="G456" i="1" s="1"/>
  <c r="D455" i="1"/>
  <c r="C455" i="1"/>
  <c r="H455" i="1" s="1"/>
  <c r="H454" i="1"/>
  <c r="D454" i="1"/>
  <c r="C454" i="1"/>
  <c r="G454" i="1" s="1"/>
  <c r="D453" i="1"/>
  <c r="H452" i="1"/>
  <c r="D452" i="1"/>
  <c r="C452" i="1"/>
  <c r="G452" i="1" s="1"/>
  <c r="D451" i="1"/>
  <c r="C451" i="1"/>
  <c r="H451" i="1" s="1"/>
  <c r="H450" i="1"/>
  <c r="D450" i="1"/>
  <c r="C450" i="1"/>
  <c r="G450" i="1" s="1"/>
  <c r="G449" i="1"/>
  <c r="D449" i="1"/>
  <c r="C449" i="1"/>
  <c r="H449" i="1" s="1"/>
  <c r="H448" i="1"/>
  <c r="D448" i="1"/>
  <c r="C448" i="1"/>
  <c r="G448" i="1" s="1"/>
  <c r="D447" i="1"/>
  <c r="C447" i="1"/>
  <c r="H447" i="1" s="1"/>
  <c r="H446" i="1"/>
  <c r="D446" i="1"/>
  <c r="C446" i="1"/>
  <c r="G446" i="1" s="1"/>
  <c r="G445" i="1"/>
  <c r="D445" i="1"/>
  <c r="C445" i="1"/>
  <c r="H445" i="1" s="1"/>
  <c r="H444" i="1"/>
  <c r="D444" i="1"/>
  <c r="C444" i="1"/>
  <c r="G444" i="1" s="1"/>
  <c r="D443" i="1"/>
  <c r="C443" i="1"/>
  <c r="H443" i="1" s="1"/>
  <c r="H442" i="1"/>
  <c r="D442" i="1"/>
  <c r="C442" i="1"/>
  <c r="G442" i="1" s="1"/>
  <c r="G441" i="1"/>
  <c r="D441" i="1"/>
  <c r="C441" i="1"/>
  <c r="H441" i="1" s="1"/>
  <c r="H440" i="1"/>
  <c r="D440" i="1"/>
  <c r="C440" i="1"/>
  <c r="G440" i="1" s="1"/>
  <c r="D439" i="1"/>
  <c r="C439" i="1"/>
  <c r="H439" i="1" s="1"/>
  <c r="H438" i="1"/>
  <c r="D438" i="1"/>
  <c r="C438" i="1"/>
  <c r="G438" i="1" s="1"/>
  <c r="G437" i="1"/>
  <c r="D437" i="1"/>
  <c r="C437" i="1"/>
  <c r="H437" i="1" s="1"/>
  <c r="H436" i="1"/>
  <c r="D436" i="1"/>
  <c r="C436" i="1"/>
  <c r="G436" i="1" s="1"/>
  <c r="D435" i="1"/>
  <c r="C435" i="1"/>
  <c r="H435" i="1" s="1"/>
  <c r="H434" i="1"/>
  <c r="D434" i="1"/>
  <c r="C434" i="1"/>
  <c r="G434" i="1" s="1"/>
  <c r="G433" i="1"/>
  <c r="D433" i="1"/>
  <c r="C433" i="1"/>
  <c r="H433" i="1" s="1"/>
  <c r="H432" i="1"/>
  <c r="D432" i="1"/>
  <c r="C432" i="1"/>
  <c r="G432" i="1" s="1"/>
  <c r="D431" i="1"/>
  <c r="C431" i="1"/>
  <c r="H431" i="1" s="1"/>
  <c r="H430" i="1"/>
  <c r="D430" i="1"/>
  <c r="C430" i="1"/>
  <c r="G430" i="1" s="1"/>
  <c r="G429" i="1"/>
  <c r="D429" i="1"/>
  <c r="C429" i="1"/>
  <c r="H429" i="1" s="1"/>
  <c r="H428" i="1"/>
  <c r="D428" i="1"/>
  <c r="C428" i="1"/>
  <c r="G428" i="1" s="1"/>
  <c r="D427" i="1"/>
  <c r="C427" i="1"/>
  <c r="H427" i="1" s="1"/>
  <c r="H426" i="1"/>
  <c r="D426" i="1"/>
  <c r="C426" i="1"/>
  <c r="G426" i="1" s="1"/>
  <c r="G425" i="1"/>
  <c r="D425" i="1"/>
  <c r="C425" i="1"/>
  <c r="H425" i="1" s="1"/>
  <c r="H424" i="1"/>
  <c r="D424" i="1"/>
  <c r="C424" i="1"/>
  <c r="G424" i="1" s="1"/>
  <c r="D423" i="1"/>
  <c r="C423" i="1"/>
  <c r="H423" i="1" s="1"/>
  <c r="H422" i="1"/>
  <c r="D422" i="1"/>
  <c r="C422" i="1"/>
  <c r="G422" i="1" s="1"/>
  <c r="G421" i="1"/>
  <c r="D421" i="1"/>
  <c r="C421" i="1"/>
  <c r="H421" i="1" s="1"/>
  <c r="H420" i="1"/>
  <c r="D420" i="1"/>
  <c r="C420" i="1"/>
  <c r="G420" i="1" s="1"/>
  <c r="D419" i="1"/>
  <c r="C419" i="1"/>
  <c r="H419" i="1" s="1"/>
  <c r="H418" i="1"/>
  <c r="D418" i="1"/>
  <c r="C418" i="1"/>
  <c r="G418" i="1" s="1"/>
  <c r="G417" i="1"/>
  <c r="D417" i="1"/>
  <c r="C417" i="1"/>
  <c r="H417" i="1" s="1"/>
  <c r="H416" i="1"/>
  <c r="D416" i="1"/>
  <c r="C416" i="1"/>
  <c r="G416" i="1" s="1"/>
  <c r="D415" i="1"/>
  <c r="C415" i="1"/>
  <c r="H415" i="1" s="1"/>
  <c r="D413" i="1"/>
  <c r="C413" i="1"/>
  <c r="H413" i="1" s="1"/>
  <c r="H412" i="1"/>
  <c r="D412" i="1"/>
  <c r="C412" i="1"/>
  <c r="G412" i="1" s="1"/>
  <c r="G411" i="1"/>
  <c r="D411" i="1"/>
  <c r="C411" i="1"/>
  <c r="H411" i="1" s="1"/>
  <c r="H406" i="1"/>
  <c r="D406" i="1"/>
  <c r="C406" i="1"/>
  <c r="G406" i="1" s="1"/>
  <c r="D405" i="1"/>
  <c r="C405" i="1"/>
  <c r="H405" i="1" s="1"/>
  <c r="H404" i="1"/>
  <c r="D404" i="1"/>
  <c r="C404" i="1"/>
  <c r="G404" i="1" s="1"/>
  <c r="G401" i="1"/>
  <c r="D401" i="1"/>
  <c r="C401" i="1"/>
  <c r="H401" i="1" s="1"/>
  <c r="H400" i="1"/>
  <c r="D400" i="1"/>
  <c r="C400" i="1"/>
  <c r="G400" i="1" s="1"/>
  <c r="D399" i="1"/>
  <c r="C399" i="1"/>
  <c r="H399" i="1" s="1"/>
  <c r="H398" i="1"/>
  <c r="D398" i="1"/>
  <c r="C398" i="1"/>
  <c r="G398" i="1" s="1"/>
  <c r="G397" i="1"/>
  <c r="D397" i="1"/>
  <c r="C397" i="1"/>
  <c r="H397" i="1" s="1"/>
  <c r="H396" i="1"/>
  <c r="D396" i="1"/>
  <c r="C396" i="1"/>
  <c r="G396" i="1" s="1"/>
  <c r="D395" i="1"/>
  <c r="C395" i="1"/>
  <c r="H395" i="1" s="1"/>
  <c r="H394" i="1"/>
  <c r="D394" i="1"/>
  <c r="C394" i="1"/>
  <c r="G394" i="1" s="1"/>
  <c r="G393" i="1"/>
  <c r="D393" i="1"/>
  <c r="C393" i="1"/>
  <c r="H393" i="1" s="1"/>
  <c r="H392" i="1"/>
  <c r="D392" i="1"/>
  <c r="C392" i="1"/>
  <c r="G392" i="1" s="1"/>
  <c r="D391" i="1"/>
  <c r="C391" i="1"/>
  <c r="H391" i="1" s="1"/>
  <c r="H390" i="1"/>
  <c r="D390" i="1"/>
  <c r="C390" i="1"/>
  <c r="G390" i="1" s="1"/>
  <c r="G389" i="1"/>
  <c r="D389" i="1"/>
  <c r="C389" i="1"/>
  <c r="H389" i="1" s="1"/>
  <c r="H388" i="1"/>
  <c r="D388" i="1"/>
  <c r="C388" i="1"/>
  <c r="G388" i="1" s="1"/>
  <c r="D387" i="1"/>
  <c r="C387" i="1"/>
  <c r="H387" i="1" s="1"/>
  <c r="H386" i="1"/>
  <c r="D386" i="1"/>
  <c r="C386" i="1"/>
  <c r="G386" i="1" s="1"/>
  <c r="G385" i="1"/>
  <c r="D385" i="1"/>
  <c r="C385" i="1"/>
  <c r="H385" i="1" s="1"/>
  <c r="H384" i="1"/>
  <c r="D384" i="1"/>
  <c r="C384" i="1"/>
  <c r="G384" i="1" s="1"/>
  <c r="D383" i="1"/>
  <c r="C383" i="1"/>
  <c r="H383" i="1" s="1"/>
  <c r="H382" i="1"/>
  <c r="D382" i="1"/>
  <c r="C382" i="1"/>
  <c r="G382" i="1" s="1"/>
  <c r="G381" i="1"/>
  <c r="D381" i="1"/>
  <c r="C381" i="1"/>
  <c r="H381" i="1" s="1"/>
  <c r="H380" i="1"/>
  <c r="D380" i="1"/>
  <c r="C380" i="1"/>
  <c r="G380" i="1" s="1"/>
  <c r="D379" i="1"/>
  <c r="C379" i="1"/>
  <c r="H379" i="1" s="1"/>
  <c r="H378" i="1"/>
  <c r="D378" i="1"/>
  <c r="C378" i="1"/>
  <c r="G378" i="1" s="1"/>
  <c r="G377" i="1"/>
  <c r="D377" i="1"/>
  <c r="C377" i="1"/>
  <c r="H377" i="1" s="1"/>
  <c r="H376" i="1"/>
  <c r="D376" i="1"/>
  <c r="C376" i="1"/>
  <c r="G376" i="1" s="1"/>
  <c r="D375" i="1"/>
  <c r="C375" i="1"/>
  <c r="H375" i="1" s="1"/>
  <c r="H374" i="1"/>
  <c r="D374" i="1"/>
  <c r="C374" i="1"/>
  <c r="G374" i="1" s="1"/>
  <c r="G373" i="1"/>
  <c r="D373" i="1"/>
  <c r="C373" i="1"/>
  <c r="H373" i="1" s="1"/>
  <c r="H372" i="1"/>
  <c r="D372" i="1"/>
  <c r="C372" i="1"/>
  <c r="G372" i="1" s="1"/>
  <c r="D371" i="1"/>
  <c r="C371" i="1"/>
  <c r="H371" i="1" s="1"/>
  <c r="H370" i="1"/>
  <c r="D370" i="1"/>
  <c r="C370" i="1"/>
  <c r="G370" i="1" s="1"/>
  <c r="G369" i="1"/>
  <c r="D369" i="1"/>
  <c r="C369" i="1"/>
  <c r="H369" i="1" s="1"/>
  <c r="H368" i="1"/>
  <c r="D368" i="1"/>
  <c r="C368" i="1"/>
  <c r="G368" i="1" s="1"/>
  <c r="D367" i="1"/>
  <c r="C367" i="1"/>
  <c r="H367" i="1" s="1"/>
  <c r="H366" i="1"/>
  <c r="D366" i="1"/>
  <c r="C366" i="1"/>
  <c r="G366" i="1" s="1"/>
  <c r="G365" i="1"/>
  <c r="D365" i="1"/>
  <c r="C365" i="1"/>
  <c r="H365" i="1" s="1"/>
  <c r="H364" i="1"/>
  <c r="D364" i="1"/>
  <c r="C364" i="1"/>
  <c r="G364" i="1" s="1"/>
  <c r="D363" i="1"/>
  <c r="C363" i="1"/>
  <c r="H363" i="1" s="1"/>
  <c r="H362" i="1"/>
  <c r="D362" i="1"/>
  <c r="C362" i="1"/>
  <c r="G362" i="1" s="1"/>
  <c r="G361" i="1"/>
  <c r="D361" i="1"/>
  <c r="C361" i="1"/>
  <c r="H361" i="1" s="1"/>
  <c r="H360" i="1"/>
  <c r="D360" i="1"/>
  <c r="C360" i="1"/>
  <c r="G360" i="1" s="1"/>
  <c r="D359" i="1"/>
  <c r="C359" i="1"/>
  <c r="H359" i="1" s="1"/>
  <c r="H358" i="1"/>
  <c r="D358" i="1"/>
  <c r="C358" i="1"/>
  <c r="G358" i="1" s="1"/>
  <c r="G357" i="1"/>
  <c r="D357" i="1"/>
  <c r="C357" i="1"/>
  <c r="H357" i="1" s="1"/>
  <c r="H356" i="1"/>
  <c r="D356" i="1"/>
  <c r="C356" i="1"/>
  <c r="G356" i="1" s="1"/>
  <c r="D355" i="1"/>
  <c r="C355" i="1"/>
  <c r="H355" i="1" s="1"/>
  <c r="H354" i="1"/>
  <c r="D354" i="1"/>
  <c r="C354" i="1"/>
  <c r="G354" i="1" s="1"/>
  <c r="G353" i="1"/>
  <c r="D353" i="1"/>
  <c r="C353" i="1"/>
  <c r="H353" i="1" s="1"/>
  <c r="H352" i="1"/>
  <c r="D352" i="1"/>
  <c r="C352" i="1"/>
  <c r="G352" i="1" s="1"/>
  <c r="D351" i="1"/>
  <c r="C351" i="1"/>
  <c r="H351" i="1" s="1"/>
  <c r="H350" i="1"/>
  <c r="D350" i="1"/>
  <c r="C350" i="1"/>
  <c r="G350" i="1" s="1"/>
  <c r="G349" i="1"/>
  <c r="D349" i="1"/>
  <c r="C349" i="1"/>
  <c r="H349" i="1" s="1"/>
  <c r="H348" i="1"/>
  <c r="D348" i="1"/>
  <c r="C348" i="1"/>
  <c r="G348" i="1" s="1"/>
  <c r="D347" i="1"/>
  <c r="C347" i="1"/>
  <c r="H347" i="1" s="1"/>
  <c r="D346" i="1"/>
  <c r="D345" i="1"/>
  <c r="H344" i="1"/>
  <c r="D344" i="1"/>
  <c r="C344" i="1"/>
  <c r="G344" i="1" s="1"/>
  <c r="D343" i="1"/>
  <c r="C343" i="1"/>
  <c r="H342" i="1"/>
  <c r="D342" i="1"/>
  <c r="C342" i="1"/>
  <c r="G342" i="1" s="1"/>
  <c r="D341" i="1"/>
  <c r="G341" i="1" s="1"/>
  <c r="C341" i="1"/>
  <c r="H340" i="1"/>
  <c r="D340" i="1"/>
  <c r="C340" i="1"/>
  <c r="G340" i="1" s="1"/>
  <c r="D339" i="1"/>
  <c r="C339" i="1"/>
  <c r="H339" i="1" s="1"/>
  <c r="H338" i="1"/>
  <c r="D338" i="1"/>
  <c r="C338" i="1"/>
  <c r="G338" i="1" s="1"/>
  <c r="D337" i="1"/>
  <c r="G337" i="1" s="1"/>
  <c r="C337" i="1"/>
  <c r="H336" i="1"/>
  <c r="D336" i="1"/>
  <c r="C336" i="1"/>
  <c r="G336" i="1" s="1"/>
  <c r="D335" i="1"/>
  <c r="C335" i="1"/>
  <c r="H334" i="1"/>
  <c r="D334" i="1"/>
  <c r="C334" i="1"/>
  <c r="G334" i="1" s="1"/>
  <c r="D333" i="1"/>
  <c r="G333" i="1" s="1"/>
  <c r="C333" i="1"/>
  <c r="H332" i="1"/>
  <c r="D332" i="1"/>
  <c r="C332" i="1"/>
  <c r="G332" i="1" s="1"/>
  <c r="D331" i="1"/>
  <c r="C331" i="1"/>
  <c r="H331" i="1" s="1"/>
  <c r="H330" i="1"/>
  <c r="D330" i="1"/>
  <c r="C330" i="1"/>
  <c r="G330" i="1" s="1"/>
  <c r="D329" i="1"/>
  <c r="G329" i="1" s="1"/>
  <c r="C329" i="1"/>
  <c r="H328" i="1"/>
  <c r="D328" i="1"/>
  <c r="C328" i="1"/>
  <c r="G328" i="1" s="1"/>
  <c r="D327" i="1"/>
  <c r="C327" i="1"/>
  <c r="H326" i="1"/>
  <c r="D326" i="1"/>
  <c r="C326" i="1"/>
  <c r="G326" i="1" s="1"/>
  <c r="D325" i="1"/>
  <c r="G325" i="1" s="1"/>
  <c r="C325" i="1"/>
  <c r="H324" i="1"/>
  <c r="D324" i="1"/>
  <c r="C324" i="1"/>
  <c r="G324" i="1" s="1"/>
  <c r="D323" i="1"/>
  <c r="C323" i="1"/>
  <c r="H323" i="1" s="1"/>
  <c r="H322" i="1"/>
  <c r="D322" i="1"/>
  <c r="C322" i="1"/>
  <c r="G322" i="1" s="1"/>
  <c r="D321" i="1"/>
  <c r="G321" i="1" s="1"/>
  <c r="C321" i="1"/>
  <c r="H320" i="1"/>
  <c r="D320" i="1"/>
  <c r="C320" i="1"/>
  <c r="G320" i="1" s="1"/>
  <c r="D319" i="1"/>
  <c r="C319" i="1"/>
  <c r="H318" i="1"/>
  <c r="D318" i="1"/>
  <c r="C318" i="1"/>
  <c r="G318" i="1" s="1"/>
  <c r="D317" i="1"/>
  <c r="G317" i="1" s="1"/>
  <c r="C317" i="1"/>
  <c r="H316" i="1"/>
  <c r="D316" i="1"/>
  <c r="C316" i="1"/>
  <c r="G316" i="1" s="1"/>
  <c r="D315" i="1"/>
  <c r="C315" i="1"/>
  <c r="H315" i="1" s="1"/>
  <c r="H314" i="1"/>
  <c r="D314" i="1"/>
  <c r="C314" i="1"/>
  <c r="G314" i="1" s="1"/>
  <c r="H313" i="1"/>
  <c r="D313" i="1"/>
  <c r="C313" i="1"/>
  <c r="G313" i="1" s="1"/>
  <c r="H312" i="1"/>
  <c r="D312" i="1"/>
  <c r="C312" i="1"/>
  <c r="G312" i="1" s="1"/>
  <c r="H311" i="1"/>
  <c r="G311" i="1"/>
  <c r="D311" i="1"/>
  <c r="C311" i="1"/>
  <c r="H310" i="1"/>
  <c r="D310" i="1"/>
  <c r="C310" i="1"/>
  <c r="G310" i="1" s="1"/>
  <c r="D309" i="1"/>
  <c r="H309" i="1" s="1"/>
  <c r="C309" i="1"/>
  <c r="H308" i="1"/>
  <c r="D308" i="1"/>
  <c r="C308" i="1"/>
  <c r="G308" i="1" s="1"/>
  <c r="D307" i="1"/>
  <c r="C307" i="1"/>
  <c r="H307" i="1" s="1"/>
  <c r="H306" i="1"/>
  <c r="D306" i="1"/>
  <c r="C306" i="1"/>
  <c r="G306" i="1" s="1"/>
  <c r="H305" i="1"/>
  <c r="D305" i="1"/>
  <c r="C305" i="1"/>
  <c r="G305" i="1" s="1"/>
  <c r="H304" i="1"/>
  <c r="D304" i="1"/>
  <c r="C304" i="1"/>
  <c r="G304" i="1" s="1"/>
  <c r="H303" i="1"/>
  <c r="G303" i="1"/>
  <c r="D303" i="1"/>
  <c r="C303" i="1"/>
  <c r="H302" i="1"/>
  <c r="D302" i="1"/>
  <c r="C302" i="1"/>
  <c r="G302" i="1" s="1"/>
  <c r="D301" i="1"/>
  <c r="G301" i="1" s="1"/>
  <c r="C301" i="1"/>
  <c r="H301" i="1" s="1"/>
  <c r="H300" i="1"/>
  <c r="D300" i="1"/>
  <c r="C300" i="1"/>
  <c r="G300" i="1" s="1"/>
  <c r="D299" i="1"/>
  <c r="C299" i="1"/>
  <c r="H299" i="1" s="1"/>
  <c r="H298" i="1"/>
  <c r="D298" i="1"/>
  <c r="C298" i="1"/>
  <c r="G298" i="1" s="1"/>
  <c r="H297" i="1"/>
  <c r="D297" i="1"/>
  <c r="C297" i="1"/>
  <c r="G297" i="1" s="1"/>
  <c r="H296" i="1"/>
  <c r="D296" i="1"/>
  <c r="C296" i="1"/>
  <c r="G296" i="1" s="1"/>
  <c r="H295" i="1"/>
  <c r="G295" i="1"/>
  <c r="D295" i="1"/>
  <c r="C295" i="1"/>
  <c r="D294" i="1"/>
  <c r="H292" i="1"/>
  <c r="D292" i="1"/>
  <c r="C292" i="1"/>
  <c r="G292" i="1" s="1"/>
  <c r="H291" i="1"/>
  <c r="D291" i="1"/>
  <c r="C291" i="1"/>
  <c r="G291" i="1" s="1"/>
  <c r="H290" i="1"/>
  <c r="D290" i="1"/>
  <c r="C290" i="1"/>
  <c r="G290" i="1" s="1"/>
  <c r="H289" i="1"/>
  <c r="G289" i="1"/>
  <c r="D289" i="1"/>
  <c r="C289" i="1"/>
  <c r="H288" i="1"/>
  <c r="D288" i="1"/>
  <c r="C288" i="1"/>
  <c r="G288" i="1" s="1"/>
  <c r="H284" i="1"/>
  <c r="D284" i="1"/>
  <c r="C284" i="1"/>
  <c r="G284" i="1" s="1"/>
  <c r="D283" i="1"/>
  <c r="H283" i="1" s="1"/>
  <c r="C283" i="1"/>
  <c r="H282" i="1"/>
  <c r="D282" i="1"/>
  <c r="C282" i="1"/>
  <c r="G282" i="1" s="1"/>
  <c r="D281" i="1"/>
  <c r="C281" i="1"/>
  <c r="H281" i="1" s="1"/>
  <c r="H280" i="1"/>
  <c r="D280" i="1"/>
  <c r="C280" i="1"/>
  <c r="G280" i="1" s="1"/>
  <c r="H279" i="1"/>
  <c r="D279" i="1"/>
  <c r="C279" i="1"/>
  <c r="G279" i="1" s="1"/>
  <c r="H278" i="1"/>
  <c r="D278" i="1"/>
  <c r="C278" i="1"/>
  <c r="G278" i="1" s="1"/>
  <c r="H277" i="1"/>
  <c r="G277" i="1"/>
  <c r="D277" i="1"/>
  <c r="C277" i="1"/>
  <c r="H276" i="1"/>
  <c r="D276" i="1"/>
  <c r="C276" i="1"/>
  <c r="G276" i="1" s="1"/>
  <c r="D275" i="1"/>
  <c r="G275" i="1" s="1"/>
  <c r="C275" i="1"/>
  <c r="H275" i="1" s="1"/>
  <c r="H274" i="1"/>
  <c r="D274" i="1"/>
  <c r="C274" i="1"/>
  <c r="G274" i="1" s="1"/>
  <c r="D273" i="1"/>
  <c r="C273" i="1"/>
  <c r="H273" i="1" s="1"/>
  <c r="H272" i="1"/>
  <c r="D272" i="1"/>
  <c r="C272" i="1"/>
  <c r="G272" i="1" s="1"/>
  <c r="H271" i="1"/>
  <c r="D271" i="1"/>
  <c r="C271" i="1"/>
  <c r="G271" i="1" s="1"/>
  <c r="H270" i="1"/>
  <c r="D270" i="1"/>
  <c r="C270" i="1"/>
  <c r="G270" i="1" s="1"/>
  <c r="H269" i="1"/>
  <c r="G269" i="1"/>
  <c r="D269" i="1"/>
  <c r="C269" i="1"/>
  <c r="H268" i="1"/>
  <c r="D268" i="1"/>
  <c r="C268" i="1"/>
  <c r="G268" i="1" s="1"/>
  <c r="D267" i="1"/>
  <c r="H267" i="1" s="1"/>
  <c r="C267" i="1"/>
  <c r="H266" i="1"/>
  <c r="D266" i="1"/>
  <c r="C266" i="1"/>
  <c r="G266" i="1" s="1"/>
  <c r="D265" i="1"/>
  <c r="C265" i="1"/>
  <c r="H265" i="1" s="1"/>
  <c r="H264" i="1"/>
  <c r="D264" i="1"/>
  <c r="C264" i="1"/>
  <c r="G264" i="1" s="1"/>
  <c r="H263" i="1"/>
  <c r="D263" i="1"/>
  <c r="C263" i="1"/>
  <c r="G263" i="1" s="1"/>
  <c r="H262" i="1"/>
  <c r="D262" i="1"/>
  <c r="C262" i="1"/>
  <c r="G262" i="1" s="1"/>
  <c r="H261" i="1"/>
  <c r="G261" i="1"/>
  <c r="D261" i="1"/>
  <c r="C261" i="1"/>
  <c r="H260" i="1"/>
  <c r="D260" i="1"/>
  <c r="C260" i="1"/>
  <c r="G260" i="1" s="1"/>
  <c r="D259" i="1"/>
  <c r="H258" i="1"/>
  <c r="D258" i="1"/>
  <c r="C258" i="1"/>
  <c r="G258" i="1" s="1"/>
  <c r="D257" i="1"/>
  <c r="C257" i="1"/>
  <c r="H257" i="1" s="1"/>
  <c r="H256" i="1"/>
  <c r="D256" i="1"/>
  <c r="C256" i="1"/>
  <c r="G256" i="1" s="1"/>
  <c r="H255" i="1"/>
  <c r="D255" i="1"/>
  <c r="C255" i="1"/>
  <c r="G255" i="1" s="1"/>
  <c r="H254" i="1"/>
  <c r="D254" i="1"/>
  <c r="C254" i="1"/>
  <c r="G254" i="1" s="1"/>
  <c r="H253" i="1"/>
  <c r="G253" i="1"/>
  <c r="D253" i="1"/>
  <c r="C253" i="1"/>
  <c r="H252" i="1"/>
  <c r="D252" i="1"/>
  <c r="C252" i="1"/>
  <c r="G252" i="1" s="1"/>
  <c r="D251" i="1"/>
  <c r="H251" i="1" s="1"/>
  <c r="C251" i="1"/>
  <c r="H250" i="1"/>
  <c r="D250" i="1"/>
  <c r="C250" i="1"/>
  <c r="G250" i="1" s="1"/>
  <c r="D249" i="1"/>
  <c r="C249" i="1"/>
  <c r="H249" i="1" s="1"/>
  <c r="H248" i="1"/>
  <c r="D248" i="1"/>
  <c r="C248" i="1"/>
  <c r="G248" i="1" s="1"/>
  <c r="H247" i="1"/>
  <c r="D247" i="1"/>
  <c r="C247" i="1"/>
  <c r="G247" i="1" s="1"/>
  <c r="H246" i="1"/>
  <c r="D246" i="1"/>
  <c r="C246" i="1"/>
  <c r="G246" i="1" s="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C191" i="1"/>
  <c r="H191" i="1" s="1"/>
  <c r="H190" i="1"/>
  <c r="G190" i="1"/>
  <c r="D190" i="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H182" i="1"/>
  <c r="G182" i="1"/>
  <c r="D182" i="1"/>
  <c r="C182" i="1"/>
  <c r="D181" i="1"/>
  <c r="C181" i="1"/>
  <c r="H181" i="1" s="1"/>
  <c r="H180" i="1"/>
  <c r="G180" i="1"/>
  <c r="D180" i="1"/>
  <c r="C180" i="1"/>
  <c r="D179" i="1"/>
  <c r="C179" i="1"/>
  <c r="H179" i="1" s="1"/>
  <c r="H178" i="1"/>
  <c r="G178" i="1"/>
  <c r="D178" i="1"/>
  <c r="C178" i="1"/>
  <c r="D177" i="1"/>
  <c r="C177" i="1"/>
  <c r="H177" i="1" s="1"/>
  <c r="H176" i="1"/>
  <c r="G176" i="1"/>
  <c r="D176" i="1"/>
  <c r="C176" i="1"/>
  <c r="D175" i="1"/>
  <c r="C175" i="1"/>
  <c r="H175" i="1" s="1"/>
  <c r="H174" i="1"/>
  <c r="G174" i="1"/>
  <c r="D174" i="1"/>
  <c r="C174" i="1"/>
  <c r="D173" i="1"/>
  <c r="C173" i="1"/>
  <c r="H173" i="1" s="1"/>
  <c r="H172" i="1"/>
  <c r="G172" i="1"/>
  <c r="D172" i="1"/>
  <c r="C172" i="1"/>
  <c r="D171" i="1"/>
  <c r="C171" i="1"/>
  <c r="H171" i="1" s="1"/>
  <c r="H170" i="1"/>
  <c r="G170" i="1"/>
  <c r="D170" i="1"/>
  <c r="C170" i="1"/>
  <c r="D169" i="1"/>
  <c r="C169" i="1"/>
  <c r="H169" i="1" s="1"/>
  <c r="H168" i="1"/>
  <c r="G168" i="1"/>
  <c r="D168" i="1"/>
  <c r="C168" i="1"/>
  <c r="D167" i="1"/>
  <c r="C167" i="1"/>
  <c r="H167" i="1" s="1"/>
  <c r="H166" i="1"/>
  <c r="G166" i="1"/>
  <c r="D166" i="1"/>
  <c r="C166" i="1"/>
  <c r="D165" i="1"/>
  <c r="C165" i="1"/>
  <c r="H165" i="1" s="1"/>
  <c r="H164" i="1"/>
  <c r="G164" i="1"/>
  <c r="D164" i="1"/>
  <c r="C164" i="1"/>
  <c r="D163" i="1"/>
  <c r="C163" i="1"/>
  <c r="H163" i="1" s="1"/>
  <c r="H162" i="1"/>
  <c r="G162" i="1"/>
  <c r="D162" i="1"/>
  <c r="C162" i="1"/>
  <c r="D161" i="1"/>
  <c r="C161" i="1"/>
  <c r="H161" i="1" s="1"/>
  <c r="H160" i="1"/>
  <c r="G160" i="1"/>
  <c r="D160" i="1"/>
  <c r="C160" i="1"/>
  <c r="C159" i="1"/>
  <c r="H158" i="1"/>
  <c r="G158" i="1"/>
  <c r="D158" i="1"/>
  <c r="C158" i="1"/>
  <c r="D157" i="1"/>
  <c r="C157" i="1"/>
  <c r="H157" i="1" s="1"/>
  <c r="H156" i="1"/>
  <c r="G156" i="1"/>
  <c r="D156" i="1"/>
  <c r="C156" i="1"/>
  <c r="D155" i="1"/>
  <c r="C155" i="1"/>
  <c r="H155" i="1" s="1"/>
  <c r="H154" i="1"/>
  <c r="G154" i="1"/>
  <c r="D154" i="1"/>
  <c r="C154" i="1"/>
  <c r="D153" i="1"/>
  <c r="C153" i="1"/>
  <c r="H153" i="1" s="1"/>
  <c r="H152" i="1"/>
  <c r="G152" i="1"/>
  <c r="D152" i="1"/>
  <c r="C152" i="1"/>
  <c r="D151" i="1"/>
  <c r="C151" i="1"/>
  <c r="H151" i="1" s="1"/>
  <c r="H150" i="1"/>
  <c r="G150" i="1"/>
  <c r="D150" i="1"/>
  <c r="C150" i="1"/>
  <c r="D149" i="1"/>
  <c r="C149" i="1"/>
  <c r="H149" i="1" s="1"/>
  <c r="H148" i="1"/>
  <c r="G148" i="1"/>
  <c r="D148" i="1"/>
  <c r="C148"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H132" i="1"/>
  <c r="G132" i="1"/>
  <c r="D132" i="1"/>
  <c r="C132" i="1"/>
  <c r="D131" i="1"/>
  <c r="C131" i="1"/>
  <c r="H131" i="1" s="1"/>
  <c r="H130" i="1"/>
  <c r="G130" i="1"/>
  <c r="D130" i="1"/>
  <c r="C130" i="1"/>
  <c r="D129" i="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C121" i="1"/>
  <c r="H121" i="1" s="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H78" i="1"/>
  <c r="G78" i="1"/>
  <c r="D78" i="1"/>
  <c r="C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734" i="1" l="1"/>
  <c r="G734" i="1"/>
  <c r="H742" i="1"/>
  <c r="G742" i="1"/>
  <c r="H750" i="1"/>
  <c r="G750" i="1"/>
  <c r="H758" i="1"/>
  <c r="G758" i="1"/>
  <c r="H770" i="1"/>
  <c r="G770" i="1"/>
  <c r="H778" i="1"/>
  <c r="G778" i="1"/>
  <c r="H786" i="1"/>
  <c r="G786" i="1"/>
  <c r="H794" i="1"/>
  <c r="G794" i="1"/>
  <c r="H802" i="1"/>
  <c r="G802" i="1"/>
  <c r="H810" i="1"/>
  <c r="G810" i="1"/>
  <c r="H822" i="1"/>
  <c r="G822" i="1"/>
  <c r="H830" i="1"/>
  <c r="G830" i="1"/>
  <c r="H854" i="1"/>
  <c r="G854" i="1"/>
  <c r="H862" i="1"/>
  <c r="G862" i="1"/>
  <c r="H886" i="1"/>
  <c r="G886" i="1"/>
  <c r="H902" i="1"/>
  <c r="G902" i="1"/>
  <c r="H918" i="1"/>
  <c r="G918" i="1"/>
  <c r="H650" i="1"/>
  <c r="G650" i="1"/>
  <c r="H672" i="1"/>
  <c r="G672" i="1"/>
  <c r="H694" i="1"/>
  <c r="G694" i="1"/>
  <c r="G701" i="1"/>
  <c r="H701" i="1"/>
  <c r="G121" i="1"/>
  <c r="G123" i="1"/>
  <c r="G125" i="1"/>
  <c r="G127" i="1"/>
  <c r="G131" i="1"/>
  <c r="G133" i="1"/>
  <c r="G135"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257" i="1"/>
  <c r="G273" i="1"/>
  <c r="G299" i="1"/>
  <c r="G315" i="1"/>
  <c r="G347" i="1"/>
  <c r="G355" i="1"/>
  <c r="G363" i="1"/>
  <c r="G371" i="1"/>
  <c r="G379" i="1"/>
  <c r="G387" i="1"/>
  <c r="G395" i="1"/>
  <c r="G413" i="1"/>
  <c r="G419" i="1"/>
  <c r="G427" i="1"/>
  <c r="G435" i="1"/>
  <c r="G443" i="1"/>
  <c r="G451" i="1"/>
  <c r="G459" i="1"/>
  <c r="G467" i="1"/>
  <c r="G475" i="1"/>
  <c r="G517" i="1"/>
  <c r="G537" i="1"/>
  <c r="G553" i="1"/>
  <c r="G569" i="1"/>
  <c r="H573" i="1"/>
  <c r="G579" i="1"/>
  <c r="H583" i="1"/>
  <c r="G595" i="1"/>
  <c r="H599" i="1"/>
  <c r="G614" i="1"/>
  <c r="H614" i="1"/>
  <c r="H621" i="1"/>
  <c r="G621" i="1"/>
  <c r="G647" i="1"/>
  <c r="H647" i="1"/>
  <c r="G669" i="1"/>
  <c r="H669" i="1"/>
  <c r="G691" i="1"/>
  <c r="H698" i="1"/>
  <c r="G698" i="1"/>
  <c r="H720" i="1"/>
  <c r="G720" i="1"/>
  <c r="H723" i="1"/>
  <c r="H1482" i="1"/>
  <c r="G1482" i="1"/>
  <c r="H646" i="1"/>
  <c r="G646" i="1"/>
  <c r="G679" i="1"/>
  <c r="H679" i="1"/>
  <c r="H730" i="1"/>
  <c r="G730" i="1"/>
  <c r="H738" i="1"/>
  <c r="G738" i="1"/>
  <c r="H746" i="1"/>
  <c r="G746" i="1"/>
  <c r="H754" i="1"/>
  <c r="G754" i="1"/>
  <c r="H762" i="1"/>
  <c r="G762" i="1"/>
  <c r="H766" i="1"/>
  <c r="G766" i="1"/>
  <c r="H774" i="1"/>
  <c r="G774" i="1"/>
  <c r="H782" i="1"/>
  <c r="G782" i="1"/>
  <c r="H790" i="1"/>
  <c r="G790" i="1"/>
  <c r="H798" i="1"/>
  <c r="G798" i="1"/>
  <c r="H806" i="1"/>
  <c r="G806" i="1"/>
  <c r="H814" i="1"/>
  <c r="G814" i="1"/>
  <c r="H818" i="1"/>
  <c r="G818" i="1"/>
  <c r="H838" i="1"/>
  <c r="G838" i="1"/>
  <c r="H846" i="1"/>
  <c r="G846" i="1"/>
  <c r="H870" i="1"/>
  <c r="G870" i="1"/>
  <c r="H878" i="1"/>
  <c r="G878" i="1"/>
  <c r="H894" i="1"/>
  <c r="G894" i="1"/>
  <c r="H910" i="1"/>
  <c r="G910" i="1"/>
  <c r="H321" i="1"/>
  <c r="G323" i="1"/>
  <c r="H329" i="1"/>
  <c r="G331" i="1"/>
  <c r="H337" i="1"/>
  <c r="G339" i="1"/>
  <c r="G479" i="1"/>
  <c r="H485" i="1"/>
  <c r="G487" i="1"/>
  <c r="H493" i="1"/>
  <c r="G495" i="1"/>
  <c r="H501" i="1"/>
  <c r="G503" i="1"/>
  <c r="G511" i="1"/>
  <c r="H515" i="1"/>
  <c r="G531" i="1"/>
  <c r="H535" i="1"/>
  <c r="G547" i="1"/>
  <c r="H551" i="1"/>
  <c r="G563" i="1"/>
  <c r="H567" i="1"/>
  <c r="H577" i="1"/>
  <c r="G589" i="1"/>
  <c r="H593" i="1"/>
  <c r="G605" i="1"/>
  <c r="H628" i="1"/>
  <c r="G628" i="1"/>
  <c r="H643" i="1"/>
  <c r="H662" i="1"/>
  <c r="G662" i="1"/>
  <c r="G695" i="1"/>
  <c r="H695" i="1"/>
  <c r="G1432" i="1"/>
  <c r="H1432" i="1"/>
  <c r="H666" i="1"/>
  <c r="G666" i="1"/>
  <c r="H710" i="1"/>
  <c r="G710" i="1"/>
  <c r="G717" i="1"/>
  <c r="H717" i="1"/>
  <c r="H1235" i="1"/>
  <c r="G1235" i="1"/>
  <c r="H1283" i="1"/>
  <c r="G1283" i="1"/>
  <c r="G251" i="1"/>
  <c r="G267" i="1"/>
  <c r="G283" i="1"/>
  <c r="G309" i="1"/>
  <c r="H319" i="1"/>
  <c r="H327" i="1"/>
  <c r="H335" i="1"/>
  <c r="H343" i="1"/>
  <c r="H483" i="1"/>
  <c r="H491" i="1"/>
  <c r="H499" i="1"/>
  <c r="H507" i="1"/>
  <c r="H519" i="1"/>
  <c r="H539" i="1"/>
  <c r="H555" i="1"/>
  <c r="H571" i="1"/>
  <c r="H581" i="1"/>
  <c r="H597" i="1"/>
  <c r="G609" i="1"/>
  <c r="G612" i="1"/>
  <c r="H612" i="1"/>
  <c r="H641" i="1"/>
  <c r="G641" i="1"/>
  <c r="G663" i="1"/>
  <c r="H663" i="1"/>
  <c r="G685" i="1"/>
  <c r="H685" i="1"/>
  <c r="H714" i="1"/>
  <c r="G714" i="1"/>
  <c r="G954" i="1"/>
  <c r="H954" i="1"/>
  <c r="H992" i="1"/>
  <c r="G992" i="1"/>
  <c r="H1008" i="1"/>
  <c r="G1008" i="1"/>
  <c r="H1024" i="1"/>
  <c r="G1024" i="1"/>
  <c r="H1181" i="1"/>
  <c r="G1181" i="1"/>
  <c r="H1197" i="1"/>
  <c r="G1197" i="1"/>
  <c r="H1213" i="1"/>
  <c r="G1213" i="1"/>
  <c r="G1232" i="1"/>
  <c r="H1232" i="1"/>
  <c r="G1280" i="1"/>
  <c r="H1280" i="1"/>
  <c r="H688" i="1"/>
  <c r="G688"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249" i="1"/>
  <c r="G265" i="1"/>
  <c r="G281" i="1"/>
  <c r="G307" i="1"/>
  <c r="G351" i="1"/>
  <c r="G359" i="1"/>
  <c r="G367" i="1"/>
  <c r="G375" i="1"/>
  <c r="G383" i="1"/>
  <c r="G391" i="1"/>
  <c r="G399" i="1"/>
  <c r="G405" i="1"/>
  <c r="G415" i="1"/>
  <c r="G423" i="1"/>
  <c r="G431" i="1"/>
  <c r="G439" i="1"/>
  <c r="G447" i="1"/>
  <c r="G455" i="1"/>
  <c r="G463" i="1"/>
  <c r="G471" i="1"/>
  <c r="G529" i="1"/>
  <c r="G545" i="1"/>
  <c r="G603" i="1"/>
  <c r="G619" i="1"/>
  <c r="H656" i="1"/>
  <c r="G656" i="1"/>
  <c r="H659" i="1"/>
  <c r="H678" i="1"/>
  <c r="G678" i="1"/>
  <c r="H824" i="1"/>
  <c r="G824" i="1"/>
  <c r="H832" i="1"/>
  <c r="G832" i="1"/>
  <c r="H840" i="1"/>
  <c r="G840" i="1"/>
  <c r="H848" i="1"/>
  <c r="G848" i="1"/>
  <c r="H856" i="1"/>
  <c r="G856" i="1"/>
  <c r="H864" i="1"/>
  <c r="G864" i="1"/>
  <c r="H872" i="1"/>
  <c r="G872" i="1"/>
  <c r="H880" i="1"/>
  <c r="G880" i="1"/>
  <c r="H888" i="1"/>
  <c r="G888" i="1"/>
  <c r="H896" i="1"/>
  <c r="G896" i="1"/>
  <c r="H904" i="1"/>
  <c r="G904" i="1"/>
  <c r="H912" i="1"/>
  <c r="G912" i="1"/>
  <c r="G934" i="1"/>
  <c r="H934" i="1"/>
  <c r="G966" i="1"/>
  <c r="H966" i="1"/>
  <c r="H1114" i="1"/>
  <c r="G1114" i="1"/>
  <c r="H1165" i="1"/>
  <c r="G1165" i="1"/>
  <c r="H1175" i="1"/>
  <c r="G1175" i="1"/>
  <c r="H1191" i="1"/>
  <c r="G1191" i="1"/>
  <c r="H1207" i="1"/>
  <c r="G1207" i="1"/>
  <c r="H1217" i="1"/>
  <c r="G1217" i="1"/>
  <c r="H1223" i="1"/>
  <c r="G1223" i="1"/>
  <c r="G1351" i="1"/>
  <c r="H1351" i="1"/>
  <c r="H317" i="1"/>
  <c r="G319" i="1"/>
  <c r="H325" i="1"/>
  <c r="G327" i="1"/>
  <c r="H333" i="1"/>
  <c r="G335" i="1"/>
  <c r="H341" i="1"/>
  <c r="G343" i="1"/>
  <c r="H481" i="1"/>
  <c r="G483" i="1"/>
  <c r="H489" i="1"/>
  <c r="G491" i="1"/>
  <c r="H497" i="1"/>
  <c r="G499" i="1"/>
  <c r="H505" i="1"/>
  <c r="G507" i="1"/>
  <c r="G519" i="1"/>
  <c r="H527" i="1"/>
  <c r="G539" i="1"/>
  <c r="H543" i="1"/>
  <c r="G555" i="1"/>
  <c r="H559" i="1"/>
  <c r="G571" i="1"/>
  <c r="G581" i="1"/>
  <c r="H585" i="1"/>
  <c r="G597" i="1"/>
  <c r="H601" i="1"/>
  <c r="H626" i="1"/>
  <c r="G626" i="1"/>
  <c r="G653" i="1"/>
  <c r="H653" i="1"/>
  <c r="G675" i="1"/>
  <c r="H682" i="1"/>
  <c r="G682" i="1"/>
  <c r="H704" i="1"/>
  <c r="G704" i="1"/>
  <c r="H707" i="1"/>
  <c r="H726" i="1"/>
  <c r="G726" i="1"/>
  <c r="H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G946" i="1"/>
  <c r="H946" i="1"/>
  <c r="H978" i="1"/>
  <c r="G978" i="1"/>
  <c r="H632" i="1"/>
  <c r="G632" i="1"/>
  <c r="H644" i="1"/>
  <c r="G644" i="1"/>
  <c r="H660" i="1"/>
  <c r="G660" i="1"/>
  <c r="H676" i="1"/>
  <c r="G676" i="1"/>
  <c r="H692" i="1"/>
  <c r="G692" i="1"/>
  <c r="H708" i="1"/>
  <c r="G708" i="1"/>
  <c r="H724" i="1"/>
  <c r="G724" i="1"/>
  <c r="G926" i="1"/>
  <c r="H926" i="1"/>
  <c r="G958" i="1"/>
  <c r="H958" i="1"/>
  <c r="H1052" i="1"/>
  <c r="G1052" i="1"/>
  <c r="H1062" i="1"/>
  <c r="G1062" i="1"/>
  <c r="H1098" i="1"/>
  <c r="G1098" i="1"/>
  <c r="H1102" i="1"/>
  <c r="G1102" i="1"/>
  <c r="H1106" i="1"/>
  <c r="G1106" i="1"/>
  <c r="H1110" i="1"/>
  <c r="G1110" i="1"/>
  <c r="H1159" i="1"/>
  <c r="G1159" i="1"/>
  <c r="H1255" i="1"/>
  <c r="G1255" i="1"/>
  <c r="G1327" i="1"/>
  <c r="H1327" i="1"/>
  <c r="H1388" i="1"/>
  <c r="G1388" i="1"/>
  <c r="H1392" i="1"/>
  <c r="G1392" i="1"/>
  <c r="H1396" i="1"/>
  <c r="G1396" i="1"/>
  <c r="H1400" i="1"/>
  <c r="G1400" i="1"/>
  <c r="H1404" i="1"/>
  <c r="G1404" i="1"/>
  <c r="H1412" i="1"/>
  <c r="G1412" i="1"/>
  <c r="H1416" i="1"/>
  <c r="G1416" i="1"/>
  <c r="H1420" i="1"/>
  <c r="G1420" i="1"/>
  <c r="H1429" i="1"/>
  <c r="G1429" i="1"/>
  <c r="J1477" i="1"/>
  <c r="G1477" i="1"/>
  <c r="H624" i="1"/>
  <c r="G624" i="1"/>
  <c r="H654" i="1"/>
  <c r="G654" i="1"/>
  <c r="H670" i="1"/>
  <c r="G670" i="1"/>
  <c r="H686" i="1"/>
  <c r="G686" i="1"/>
  <c r="H702" i="1"/>
  <c r="G702" i="1"/>
  <c r="H711" i="1"/>
  <c r="H718" i="1"/>
  <c r="G718" i="1"/>
  <c r="H727" i="1"/>
  <c r="H828" i="1"/>
  <c r="G828" i="1"/>
  <c r="H836" i="1"/>
  <c r="G836" i="1"/>
  <c r="H844" i="1"/>
  <c r="G844" i="1"/>
  <c r="H852" i="1"/>
  <c r="G852" i="1"/>
  <c r="H860" i="1"/>
  <c r="G860" i="1"/>
  <c r="H868" i="1"/>
  <c r="G868" i="1"/>
  <c r="H876" i="1"/>
  <c r="G876" i="1"/>
  <c r="H884" i="1"/>
  <c r="G884" i="1"/>
  <c r="H892" i="1"/>
  <c r="G892" i="1"/>
  <c r="H900" i="1"/>
  <c r="G900" i="1"/>
  <c r="H908" i="1"/>
  <c r="G908" i="1"/>
  <c r="H916" i="1"/>
  <c r="G916" i="1"/>
  <c r="G938" i="1"/>
  <c r="H938" i="1"/>
  <c r="G970" i="1"/>
  <c r="H970" i="1"/>
  <c r="H1000" i="1"/>
  <c r="G1000" i="1"/>
  <c r="H1016" i="1"/>
  <c r="G1016" i="1"/>
  <c r="H1032" i="1"/>
  <c r="G1032" i="1"/>
  <c r="H1042" i="1"/>
  <c r="G1042" i="1"/>
  <c r="H1285" i="1"/>
  <c r="G1285" i="1"/>
  <c r="G1294" i="1"/>
  <c r="H1294" i="1"/>
  <c r="H610" i="1"/>
  <c r="G617" i="1"/>
  <c r="G645" i="1"/>
  <c r="H648" i="1"/>
  <c r="G648" i="1"/>
  <c r="H657" i="1"/>
  <c r="H664" i="1"/>
  <c r="G664" i="1"/>
  <c r="H673" i="1"/>
  <c r="H680" i="1"/>
  <c r="G680" i="1"/>
  <c r="H689" i="1"/>
  <c r="H696" i="1"/>
  <c r="G696" i="1"/>
  <c r="H705" i="1"/>
  <c r="H712" i="1"/>
  <c r="G712" i="1"/>
  <c r="H721" i="1"/>
  <c r="H728" i="1"/>
  <c r="G728"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G950" i="1"/>
  <c r="H950" i="1"/>
  <c r="H994" i="1"/>
  <c r="G994" i="1"/>
  <c r="H1010" i="1"/>
  <c r="G1010" i="1"/>
  <c r="H1026" i="1"/>
  <c r="G1026" i="1"/>
  <c r="H1036" i="1"/>
  <c r="G1036" i="1"/>
  <c r="H1173" i="1"/>
  <c r="G1173" i="1"/>
  <c r="H1189" i="1"/>
  <c r="G1189" i="1"/>
  <c r="H1205" i="1"/>
  <c r="G1205" i="1"/>
  <c r="G1278" i="1"/>
  <c r="H1278"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H608" i="1"/>
  <c r="G615" i="1"/>
  <c r="G627" i="1"/>
  <c r="H642" i="1"/>
  <c r="G642" i="1"/>
  <c r="H651" i="1"/>
  <c r="H658" i="1"/>
  <c r="G658" i="1"/>
  <c r="H667" i="1"/>
  <c r="H674" i="1"/>
  <c r="G674" i="1"/>
  <c r="H683" i="1"/>
  <c r="H690" i="1"/>
  <c r="G690" i="1"/>
  <c r="H699" i="1"/>
  <c r="H706" i="1"/>
  <c r="G706" i="1"/>
  <c r="H715" i="1"/>
  <c r="H722" i="1"/>
  <c r="G722"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6" i="1"/>
  <c r="G826" i="1"/>
  <c r="H834" i="1"/>
  <c r="G834" i="1"/>
  <c r="H842" i="1"/>
  <c r="G842" i="1"/>
  <c r="H850" i="1"/>
  <c r="G850" i="1"/>
  <c r="H858" i="1"/>
  <c r="G858" i="1"/>
  <c r="H866" i="1"/>
  <c r="G866" i="1"/>
  <c r="H874" i="1"/>
  <c r="G874" i="1"/>
  <c r="H882" i="1"/>
  <c r="G882" i="1"/>
  <c r="H890" i="1"/>
  <c r="G890" i="1"/>
  <c r="H898" i="1"/>
  <c r="G898" i="1"/>
  <c r="H906" i="1"/>
  <c r="G906" i="1"/>
  <c r="H914" i="1"/>
  <c r="G914" i="1"/>
  <c r="G930" i="1"/>
  <c r="H930" i="1"/>
  <c r="G962" i="1"/>
  <c r="H962" i="1"/>
  <c r="H1060" i="1"/>
  <c r="G1060" i="1"/>
  <c r="H1070" i="1"/>
  <c r="G1070" i="1"/>
  <c r="H1157" i="1"/>
  <c r="G1157" i="1"/>
  <c r="H1315" i="1"/>
  <c r="G1315" i="1"/>
  <c r="G1341" i="1"/>
  <c r="H1341" i="1"/>
  <c r="G1367" i="1"/>
  <c r="H1367" i="1"/>
  <c r="H1520" i="1"/>
  <c r="G1520" i="1"/>
  <c r="H622" i="1"/>
  <c r="H645" i="1"/>
  <c r="G649" i="1"/>
  <c r="H652" i="1"/>
  <c r="G652" i="1"/>
  <c r="H661" i="1"/>
  <c r="G665" i="1"/>
  <c r="H668" i="1"/>
  <c r="G668" i="1"/>
  <c r="H677" i="1"/>
  <c r="G681" i="1"/>
  <c r="H684" i="1"/>
  <c r="G684" i="1"/>
  <c r="H693" i="1"/>
  <c r="G697" i="1"/>
  <c r="H700" i="1"/>
  <c r="G700" i="1"/>
  <c r="H709" i="1"/>
  <c r="H716" i="1"/>
  <c r="G716" i="1"/>
  <c r="H725" i="1"/>
  <c r="H924" i="1"/>
  <c r="G942" i="1"/>
  <c r="H942" i="1"/>
  <c r="G974" i="1"/>
  <c r="H974" i="1"/>
  <c r="H980" i="1"/>
  <c r="G980" i="1"/>
  <c r="H988" i="1"/>
  <c r="G988" i="1"/>
  <c r="H1004" i="1"/>
  <c r="G1004" i="1"/>
  <c r="H1020" i="1"/>
  <c r="G1020" i="1"/>
  <c r="H1066" i="1"/>
  <c r="G1066" i="1"/>
  <c r="H1169" i="1"/>
  <c r="G1169" i="1"/>
  <c r="H1185" i="1"/>
  <c r="G1185" i="1"/>
  <c r="H1201" i="1"/>
  <c r="G1201" i="1"/>
  <c r="H1251" i="1"/>
  <c r="G1251" i="1"/>
  <c r="G1349" i="1"/>
  <c r="H1349" i="1"/>
  <c r="G1381" i="1"/>
  <c r="H1381" i="1"/>
  <c r="H998" i="1"/>
  <c r="G998" i="1"/>
  <c r="H1014" i="1"/>
  <c r="G1014" i="1"/>
  <c r="H1030" i="1"/>
  <c r="G1030" i="1"/>
  <c r="H1040" i="1"/>
  <c r="G1040" i="1"/>
  <c r="H1050" i="1"/>
  <c r="G1050" i="1"/>
  <c r="H1163" i="1"/>
  <c r="G1163" i="1"/>
  <c r="H1179" i="1"/>
  <c r="G1179" i="1"/>
  <c r="H1195" i="1"/>
  <c r="G1195" i="1"/>
  <c r="H1211" i="1"/>
  <c r="G1211" i="1"/>
  <c r="H1215" i="1"/>
  <c r="G1215" i="1"/>
  <c r="H1267" i="1"/>
  <c r="G1267" i="1"/>
  <c r="H1560" i="1"/>
  <c r="G1560" i="1"/>
  <c r="H986" i="1"/>
  <c r="G986" i="1"/>
  <c r="H1002" i="1"/>
  <c r="G1002" i="1"/>
  <c r="H1018" i="1"/>
  <c r="G1018" i="1"/>
  <c r="H1034" i="1"/>
  <c r="G1034" i="1"/>
  <c r="H1044" i="1"/>
  <c r="G1044" i="1"/>
  <c r="H1054" i="1"/>
  <c r="G1054" i="1"/>
  <c r="H1100" i="1"/>
  <c r="G1100" i="1"/>
  <c r="H1104" i="1"/>
  <c r="G1104" i="1"/>
  <c r="H1108" i="1"/>
  <c r="G1108" i="1"/>
  <c r="H1183" i="1"/>
  <c r="G1183" i="1"/>
  <c r="H1199" i="1"/>
  <c r="G1199" i="1"/>
  <c r="H1221" i="1"/>
  <c r="G1221" i="1"/>
  <c r="G1230" i="1"/>
  <c r="H1230" i="1"/>
  <c r="H1237" i="1"/>
  <c r="G1237" i="1"/>
  <c r="J1443" i="1"/>
  <c r="H1443" i="1"/>
  <c r="G1443" i="1"/>
  <c r="I1443" i="1" s="1"/>
  <c r="H982" i="1"/>
  <c r="G982" i="1"/>
  <c r="H996" i="1"/>
  <c r="G996" i="1"/>
  <c r="H1012" i="1"/>
  <c r="G1012" i="1"/>
  <c r="H1028" i="1"/>
  <c r="G1028" i="1"/>
  <c r="H1038" i="1"/>
  <c r="G1038" i="1"/>
  <c r="H1048" i="1"/>
  <c r="G1048" i="1"/>
  <c r="H1064" i="1"/>
  <c r="G1064" i="1"/>
  <c r="G1122" i="1"/>
  <c r="H1161" i="1"/>
  <c r="G1161" i="1"/>
  <c r="H1177" i="1"/>
  <c r="G1177" i="1"/>
  <c r="H1193" i="1"/>
  <c r="G1193" i="1"/>
  <c r="H1209" i="1"/>
  <c r="G1209" i="1"/>
  <c r="G1246" i="1"/>
  <c r="H1246" i="1"/>
  <c r="H1253" i="1"/>
  <c r="G1253" i="1"/>
  <c r="G1271" i="1"/>
  <c r="H1296" i="1"/>
  <c r="G1333" i="1"/>
  <c r="H1333" i="1"/>
  <c r="G1365" i="1"/>
  <c r="H1365" i="1"/>
  <c r="H1006" i="1"/>
  <c r="G1006" i="1"/>
  <c r="H1022" i="1"/>
  <c r="G1022" i="1"/>
  <c r="H1058" i="1"/>
  <c r="G1058" i="1"/>
  <c r="H1068" i="1"/>
  <c r="G1068" i="1"/>
  <c r="G1116" i="1"/>
  <c r="H1155" i="1"/>
  <c r="G1155" i="1"/>
  <c r="H1171" i="1"/>
  <c r="G1171" i="1"/>
  <c r="H1187" i="1"/>
  <c r="G1187" i="1"/>
  <c r="H1203" i="1"/>
  <c r="G1203" i="1"/>
  <c r="H1219" i="1"/>
  <c r="G1219" i="1"/>
  <c r="G1262" i="1"/>
  <c r="H1262" i="1"/>
  <c r="H1269" i="1"/>
  <c r="G1269" i="1"/>
  <c r="G1287" i="1"/>
  <c r="H1313" i="1"/>
  <c r="G1313" i="1"/>
  <c r="H1485" i="1"/>
  <c r="G1485" i="1"/>
  <c r="H1503" i="1"/>
  <c r="G1503" i="1"/>
  <c r="G1446" i="1"/>
  <c r="I1446" i="1" s="1"/>
  <c r="J1446" i="1"/>
  <c r="H1446" i="1"/>
  <c r="H1244" i="1"/>
  <c r="H1260" i="1"/>
  <c r="H1276" i="1"/>
  <c r="H1292" i="1"/>
  <c r="H1385" i="1"/>
  <c r="G1385" i="1"/>
  <c r="H1389" i="1"/>
  <c r="G1389" i="1"/>
  <c r="H1393" i="1"/>
  <c r="G1393" i="1"/>
  <c r="H1397" i="1"/>
  <c r="G1397" i="1"/>
  <c r="H1401" i="1"/>
  <c r="G1401" i="1"/>
  <c r="H1405" i="1"/>
  <c r="G1405" i="1"/>
  <c r="H1409" i="1"/>
  <c r="G1409" i="1"/>
  <c r="H1413" i="1"/>
  <c r="G1413" i="1"/>
  <c r="H1417" i="1"/>
  <c r="G1417" i="1"/>
  <c r="H1421" i="1"/>
  <c r="G1421" i="1"/>
  <c r="H1437" i="1"/>
  <c r="G1437" i="1"/>
  <c r="J1440" i="1"/>
  <c r="G1440" i="1"/>
  <c r="I1440" i="1" s="1"/>
  <c r="H1462" i="1"/>
  <c r="E6" i="4"/>
  <c r="H1447" i="1"/>
  <c r="J1447" i="1"/>
  <c r="G1447" i="1"/>
  <c r="H1535" i="1"/>
  <c r="G1535" i="1"/>
  <c r="F519" i="4"/>
  <c r="D515" i="4"/>
  <c r="H1224" i="1"/>
  <c r="H1240" i="1"/>
  <c r="H1256" i="1"/>
  <c r="H1272" i="1"/>
  <c r="H1288" i="1"/>
  <c r="H1331" i="1"/>
  <c r="H1339" i="1"/>
  <c r="H1347" i="1"/>
  <c r="H1361" i="1"/>
  <c r="H1377" i="1"/>
  <c r="H1386" i="1"/>
  <c r="G1386" i="1"/>
  <c r="H1390" i="1"/>
  <c r="G1390" i="1"/>
  <c r="H1394" i="1"/>
  <c r="G1394" i="1"/>
  <c r="H1398" i="1"/>
  <c r="G1398" i="1"/>
  <c r="H1402" i="1"/>
  <c r="G1402" i="1"/>
  <c r="H1406" i="1"/>
  <c r="G1406" i="1"/>
  <c r="H1410" i="1"/>
  <c r="G1410" i="1"/>
  <c r="H1414" i="1"/>
  <c r="G1414" i="1"/>
  <c r="H1418" i="1"/>
  <c r="G1418" i="1"/>
  <c r="H1440" i="1"/>
  <c r="G1460" i="1"/>
  <c r="J1460" i="1"/>
  <c r="H1460" i="1"/>
  <c r="I1466" i="1"/>
  <c r="G1479" i="1"/>
  <c r="H1513" i="1"/>
  <c r="G1567" i="1"/>
  <c r="G1097" i="1"/>
  <c r="G1099" i="1"/>
  <c r="G1101" i="1"/>
  <c r="G1103" i="1"/>
  <c r="G1105" i="1"/>
  <c r="G1107" i="1"/>
  <c r="G1109" i="1"/>
  <c r="G1111" i="1"/>
  <c r="G1229" i="1"/>
  <c r="G1245" i="1"/>
  <c r="G1261" i="1"/>
  <c r="G1277" i="1"/>
  <c r="G1293" i="1"/>
  <c r="G1307" i="1"/>
  <c r="H1323" i="1"/>
  <c r="H1359" i="1"/>
  <c r="H1375" i="1"/>
  <c r="I1455" i="1"/>
  <c r="H1464" i="1"/>
  <c r="J1464" i="1"/>
  <c r="G1464" i="1"/>
  <c r="I1464" i="1" s="1"/>
  <c r="J1479" i="1"/>
  <c r="H1479" i="1"/>
  <c r="H1488" i="1"/>
  <c r="G1488" i="1"/>
  <c r="F37" i="4"/>
  <c r="D7" i="4"/>
  <c r="I31" i="3"/>
  <c r="D1469" i="1"/>
  <c r="H1236" i="1"/>
  <c r="H1252" i="1"/>
  <c r="H1268" i="1"/>
  <c r="H1284" i="1"/>
  <c r="H1387" i="1"/>
  <c r="G1387" i="1"/>
  <c r="H1391" i="1"/>
  <c r="G1391" i="1"/>
  <c r="H1395" i="1"/>
  <c r="G1395" i="1"/>
  <c r="H1399" i="1"/>
  <c r="G1399" i="1"/>
  <c r="H1403" i="1"/>
  <c r="G1403" i="1"/>
  <c r="H1407" i="1"/>
  <c r="G1407" i="1"/>
  <c r="H1411" i="1"/>
  <c r="G1411" i="1"/>
  <c r="H1415" i="1"/>
  <c r="G1415" i="1"/>
  <c r="H1419" i="1"/>
  <c r="G1419" i="1"/>
  <c r="I1452" i="1"/>
  <c r="G1489" i="1"/>
  <c r="H1489" i="1"/>
  <c r="G1509" i="1"/>
  <c r="G1546" i="1"/>
  <c r="G1578" i="1"/>
  <c r="H1528" i="1"/>
  <c r="G1528" i="1"/>
  <c r="D106" i="4"/>
  <c r="E408" i="4"/>
  <c r="D403" i="1" s="1"/>
  <c r="D643" i="4"/>
  <c r="E89" i="6"/>
  <c r="D1383" i="1" s="1"/>
  <c r="D1384" i="1"/>
  <c r="D1436" i="1"/>
  <c r="I29" i="3"/>
  <c r="H1427" i="1"/>
  <c r="G1427" i="1"/>
  <c r="J1444" i="1"/>
  <c r="H1449" i="1"/>
  <c r="I1449" i="1" s="1"/>
  <c r="G1453" i="1"/>
  <c r="H1455" i="1"/>
  <c r="G1459" i="1"/>
  <c r="I1459" i="1" s="1"/>
  <c r="H1466" i="1"/>
  <c r="H1474" i="1"/>
  <c r="I1476" i="1"/>
  <c r="H1496" i="1"/>
  <c r="G1496" i="1"/>
  <c r="H1521" i="1"/>
  <c r="G1557" i="1"/>
  <c r="H1561" i="1"/>
  <c r="H1568" i="1"/>
  <c r="G1568" i="1"/>
  <c r="D484" i="4"/>
  <c r="F485" i="4"/>
  <c r="H1504" i="1"/>
  <c r="G1504" i="1"/>
  <c r="H1536" i="1"/>
  <c r="G1536" i="1"/>
  <c r="D133" i="4"/>
  <c r="F134" i="4"/>
  <c r="F421" i="4"/>
  <c r="D190" i="5"/>
  <c r="D176" i="5" s="1"/>
  <c r="F198" i="5"/>
  <c r="H1425" i="1"/>
  <c r="G1425" i="1"/>
  <c r="H1433" i="1"/>
  <c r="G1433" i="1"/>
  <c r="G1444" i="1"/>
  <c r="I1444" i="1" s="1"/>
  <c r="J1451" i="1"/>
  <c r="J1457" i="1"/>
  <c r="H1459" i="1"/>
  <c r="J1468" i="1"/>
  <c r="G1474" i="1"/>
  <c r="H1476" i="1"/>
  <c r="G1478" i="1"/>
  <c r="I1478" i="1" s="1"/>
  <c r="H1480" i="1"/>
  <c r="G1480" i="1"/>
  <c r="G1493" i="1"/>
  <c r="H1497" i="1"/>
  <c r="G1511" i="1"/>
  <c r="G1522" i="1"/>
  <c r="H1544" i="1"/>
  <c r="G1544" i="1"/>
  <c r="G1551" i="1"/>
  <c r="G1562" i="1"/>
  <c r="G1565" i="1"/>
  <c r="H1569" i="1"/>
  <c r="H1576" i="1"/>
  <c r="G1576" i="1"/>
  <c r="D50" i="4"/>
  <c r="F563" i="4"/>
  <c r="D529" i="4"/>
  <c r="F69" i="5"/>
  <c r="J1439" i="1"/>
  <c r="H1439" i="1"/>
  <c r="G1439" i="1"/>
  <c r="I1439" i="1" s="1"/>
  <c r="I1450" i="1"/>
  <c r="I1456" i="1"/>
  <c r="G1461" i="1"/>
  <c r="H1463" i="1"/>
  <c r="I1463" i="1" s="1"/>
  <c r="I1467" i="1"/>
  <c r="H1478" i="1"/>
  <c r="D263" i="4"/>
  <c r="F264" i="4"/>
  <c r="D134" i="5"/>
  <c r="F135" i="5"/>
  <c r="H1431" i="1"/>
  <c r="G1431" i="1"/>
  <c r="G1462" i="1"/>
  <c r="J1463" i="1"/>
  <c r="G1471" i="1"/>
  <c r="I1471" i="1" s="1"/>
  <c r="I1473" i="1"/>
  <c r="H1477" i="1"/>
  <c r="H1481" i="1"/>
  <c r="H1512" i="1"/>
  <c r="G1512" i="1"/>
  <c r="G1541" i="1"/>
  <c r="H1545" i="1"/>
  <c r="H1552" i="1"/>
  <c r="G1552" i="1"/>
  <c r="G1573" i="1"/>
  <c r="H1577" i="1"/>
  <c r="D124" i="4"/>
  <c r="G315" i="9"/>
  <c r="E315" i="9" s="1"/>
  <c r="D351" i="4"/>
  <c r="F352" i="4"/>
  <c r="E484" i="4"/>
  <c r="E7" i="5"/>
  <c r="G310" i="9"/>
  <c r="E310" i="9" s="1"/>
  <c r="B310" i="9" s="1"/>
  <c r="F206" i="5"/>
  <c r="E5" i="6"/>
  <c r="E163" i="4"/>
  <c r="F163" i="4" s="1"/>
  <c r="D196" i="4"/>
  <c r="D151" i="4" s="1"/>
  <c r="F197" i="4"/>
  <c r="E298" i="4"/>
  <c r="D644" i="4"/>
  <c r="D580" i="4"/>
  <c r="F581" i="4"/>
  <c r="D78" i="5"/>
  <c r="F79" i="5"/>
  <c r="F164" i="5"/>
  <c r="E129" i="6"/>
  <c r="F130" i="6"/>
  <c r="G202" i="9"/>
  <c r="E202" i="9" s="1"/>
  <c r="B202" i="9" s="1"/>
  <c r="F224" i="4"/>
  <c r="D299" i="4"/>
  <c r="F300" i="4"/>
  <c r="G307" i="9"/>
  <c r="E307" i="9" s="1"/>
  <c r="B307" i="9" s="1"/>
  <c r="F177" i="5"/>
  <c r="D567" i="4"/>
  <c r="D593" i="4"/>
  <c r="E625" i="4"/>
  <c r="D619" i="1" s="1"/>
  <c r="H619" i="1" s="1"/>
  <c r="F28" i="6"/>
  <c r="D35" i="6"/>
  <c r="E529" i="4"/>
  <c r="H289" i="9"/>
  <c r="E289" i="9" s="1"/>
  <c r="B289" i="9" s="1"/>
  <c r="E87" i="5"/>
  <c r="D1065" i="1" s="1"/>
  <c r="F238" i="5"/>
  <c r="D42" i="8"/>
  <c r="D49" i="8"/>
  <c r="C1524" i="1" s="1"/>
  <c r="G204" i="9"/>
  <c r="E204" i="9" s="1"/>
  <c r="B204" i="9" s="1"/>
  <c r="D459" i="4"/>
  <c r="F29" i="5"/>
  <c r="D12" i="5"/>
  <c r="F239" i="5"/>
  <c r="F259" i="5"/>
  <c r="E35" i="6"/>
  <c r="D114" i="6"/>
  <c r="F115" i="6"/>
  <c r="F88" i="5"/>
  <c r="D118" i="5"/>
  <c r="D146" i="5"/>
  <c r="E176" i="5"/>
  <c r="D237" i="5"/>
  <c r="D245" i="5"/>
  <c r="E71" i="9"/>
  <c r="B71" i="9" s="1"/>
  <c r="B80" i="9"/>
  <c r="B96" i="9"/>
  <c r="B112" i="9"/>
  <c r="B128" i="9"/>
  <c r="G169" i="9"/>
  <c r="E169" i="9" s="1"/>
  <c r="B169" i="9" s="1"/>
  <c r="G173" i="9"/>
  <c r="E173" i="9" s="1"/>
  <c r="B173" i="9" s="1"/>
  <c r="G177" i="9"/>
  <c r="E177" i="9" s="1"/>
  <c r="B177" i="9" s="1"/>
  <c r="G181" i="9"/>
  <c r="E181" i="9" s="1"/>
  <c r="B181" i="9" s="1"/>
  <c r="G185" i="9"/>
  <c r="E185" i="9" s="1"/>
  <c r="B185" i="9" s="1"/>
  <c r="G189" i="9"/>
  <c r="E189" i="9" s="1"/>
  <c r="B189" i="9" s="1"/>
  <c r="G194" i="9"/>
  <c r="E194" i="9" s="1"/>
  <c r="B194" i="9" s="1"/>
  <c r="G210" i="9"/>
  <c r="E210" i="9" s="1"/>
  <c r="B210" i="9" s="1"/>
  <c r="B249" i="9"/>
  <c r="F594" i="4"/>
  <c r="F632" i="4"/>
  <c r="E63" i="9"/>
  <c r="B63" i="9" s="1"/>
  <c r="B145" i="9"/>
  <c r="G206" i="9"/>
  <c r="E206" i="9" s="1"/>
  <c r="B206" i="9" s="1"/>
  <c r="B217" i="9"/>
  <c r="B233" i="9"/>
  <c r="D89" i="6"/>
  <c r="B72" i="9"/>
  <c r="B81" i="9"/>
  <c r="B97" i="9"/>
  <c r="B113" i="9"/>
  <c r="G196" i="9"/>
  <c r="E196" i="9" s="1"/>
  <c r="B196" i="9" s="1"/>
  <c r="G212" i="9"/>
  <c r="E212" i="9" s="1"/>
  <c r="B212" i="9" s="1"/>
  <c r="B257" i="9"/>
  <c r="F152" i="4"/>
  <c r="F417" i="4"/>
  <c r="B88" i="9"/>
  <c r="B104" i="9"/>
  <c r="B120" i="9"/>
  <c r="B136"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B227" i="9"/>
  <c r="E143" i="9"/>
  <c r="B143" i="9" s="1"/>
  <c r="E290" i="9"/>
  <c r="B290" i="9" s="1"/>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H165" i="9"/>
  <c r="G165" i="9"/>
  <c r="E165" i="9" s="1"/>
  <c r="B165" i="9" s="1"/>
  <c r="G163" i="9"/>
  <c r="E163" i="9" s="1"/>
  <c r="B163" i="9" s="1"/>
  <c r="G161" i="9"/>
  <c r="E161" i="9" s="1"/>
  <c r="B161"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G21" i="9"/>
  <c r="E21" i="9" s="1"/>
  <c r="B55" i="9"/>
  <c r="E79" i="9"/>
  <c r="B79" i="9" s="1"/>
  <c r="L192" i="9"/>
  <c r="F192" i="9" s="1"/>
  <c r="G208" i="9"/>
  <c r="E208" i="9" s="1"/>
  <c r="B208" i="9" s="1"/>
  <c r="B218" i="9"/>
  <c r="B234" i="9"/>
  <c r="B241" i="9"/>
  <c r="E306" i="9"/>
  <c r="B306" i="9" s="1"/>
  <c r="E47" i="9"/>
  <c r="B47" i="9" s="1"/>
  <c r="B153" i="9"/>
  <c r="G198" i="9"/>
  <c r="E198" i="9" s="1"/>
  <c r="B198" i="9" s="1"/>
  <c r="B225" i="9"/>
  <c r="B251" i="9"/>
  <c r="B258" i="9"/>
  <c r="B265" i="9"/>
  <c r="D289" i="4" l="1"/>
  <c r="H17" i="3"/>
  <c r="C147" i="1"/>
  <c r="D175" i="5"/>
  <c r="H22" i="3"/>
  <c r="F176" i="5"/>
  <c r="C1153" i="1"/>
  <c r="D141" i="6"/>
  <c r="D350" i="4"/>
  <c r="F351" i="4"/>
  <c r="C346" i="1"/>
  <c r="F118" i="5"/>
  <c r="C1096" i="1"/>
  <c r="H1524" i="1"/>
  <c r="G1524" i="1"/>
  <c r="E141" i="6"/>
  <c r="F5" i="6"/>
  <c r="I24" i="3"/>
  <c r="D1299" i="1"/>
  <c r="B315" i="9"/>
  <c r="E314" i="9"/>
  <c r="I10" i="3" s="1"/>
  <c r="I1462" i="1"/>
  <c r="F263" i="4"/>
  <c r="C259" i="1"/>
  <c r="I1474" i="1"/>
  <c r="I1460" i="1"/>
  <c r="I25" i="3"/>
  <c r="D1329" i="1"/>
  <c r="F196" i="4"/>
  <c r="C192" i="1"/>
  <c r="G1469" i="1"/>
  <c r="H1469" i="1"/>
  <c r="E175" i="5"/>
  <c r="D1152" i="1" s="1"/>
  <c r="H19" i="9"/>
  <c r="E19" i="9" s="1"/>
  <c r="B19" i="9" s="1"/>
  <c r="I22" i="3"/>
  <c r="D1153" i="1"/>
  <c r="F134" i="5"/>
  <c r="C1112" i="1"/>
  <c r="D298" i="4"/>
  <c r="F299" i="4"/>
  <c r="C294" i="1"/>
  <c r="F89" i="6"/>
  <c r="C1383" i="1"/>
  <c r="K1450" i="9"/>
  <c r="G313" i="9"/>
  <c r="E313" i="9" s="1"/>
  <c r="B313" i="9" s="1"/>
  <c r="I34" i="3"/>
  <c r="C1517" i="1"/>
  <c r="F593" i="4"/>
  <c r="C587" i="1"/>
  <c r="F580" i="4"/>
  <c r="C574" i="1"/>
  <c r="E68" i="5"/>
  <c r="H1436" i="1"/>
  <c r="G1436" i="1"/>
  <c r="F35" i="6"/>
  <c r="H25" i="3"/>
  <c r="C1329" i="1"/>
  <c r="F484" i="4"/>
  <c r="C478" i="1"/>
  <c r="F146" i="5"/>
  <c r="C1124" i="1"/>
  <c r="F133" i="4"/>
  <c r="C129" i="1"/>
  <c r="D6" i="4"/>
  <c r="F7" i="4"/>
  <c r="C3" i="1"/>
  <c r="B21" i="9"/>
  <c r="F567" i="4"/>
  <c r="C561" i="1"/>
  <c r="F644" i="4"/>
  <c r="C638" i="1"/>
  <c r="F124" i="4"/>
  <c r="C120" i="1"/>
  <c r="H1384" i="1"/>
  <c r="G1384" i="1"/>
  <c r="I1447" i="1"/>
  <c r="F237" i="5"/>
  <c r="H23" i="3"/>
  <c r="C1214" i="1"/>
  <c r="F459" i="4"/>
  <c r="C453" i="1"/>
  <c r="D528" i="4"/>
  <c r="F529" i="4"/>
  <c r="C523" i="1"/>
  <c r="E412" i="4"/>
  <c r="I16" i="3"/>
  <c r="D2" i="1"/>
  <c r="F106" i="4"/>
  <c r="C102" i="1"/>
  <c r="F515" i="4"/>
  <c r="C509" i="1"/>
  <c r="F78" i="5"/>
  <c r="C1056" i="1"/>
  <c r="F50" i="4"/>
  <c r="C46" i="1"/>
  <c r="F12" i="5"/>
  <c r="D7" i="5"/>
  <c r="C990" i="1"/>
  <c r="G1065" i="1"/>
  <c r="H1065" i="1"/>
  <c r="D43" i="8"/>
  <c r="E407" i="4"/>
  <c r="D402" i="1" s="1"/>
  <c r="D293" i="1"/>
  <c r="I20" i="3"/>
  <c r="D985" i="1"/>
  <c r="G309" i="9"/>
  <c r="E309" i="9" s="1"/>
  <c r="B309" i="9" s="1"/>
  <c r="F190" i="5"/>
  <c r="C1167" i="1"/>
  <c r="E528" i="4"/>
  <c r="D523" i="1"/>
  <c r="E151" i="4"/>
  <c r="D159" i="1"/>
  <c r="F245" i="5"/>
  <c r="C1222" i="1"/>
  <c r="F114" i="6"/>
  <c r="H27" i="3"/>
  <c r="C1408" i="1"/>
  <c r="F129" i="6"/>
  <c r="D1423" i="1"/>
  <c r="E420" i="4"/>
  <c r="D478" i="1"/>
  <c r="D68" i="5"/>
  <c r="D420" i="4"/>
  <c r="F643" i="4"/>
  <c r="C637" i="1"/>
  <c r="I1479" i="1"/>
  <c r="I1477" i="1"/>
  <c r="F175" i="5" l="1"/>
  <c r="C1152" i="1"/>
  <c r="E635" i="4"/>
  <c r="D629" i="1" s="1"/>
  <c r="D414" i="1"/>
  <c r="H159" i="1"/>
  <c r="G159" i="1"/>
  <c r="D6" i="5"/>
  <c r="F7" i="5"/>
  <c r="H20" i="3"/>
  <c r="C985" i="1"/>
  <c r="G102" i="1"/>
  <c r="H102" i="1"/>
  <c r="D636" i="4"/>
  <c r="F528" i="4"/>
  <c r="C522" i="1"/>
  <c r="H478" i="1"/>
  <c r="G478" i="1"/>
  <c r="H574" i="1"/>
  <c r="G574" i="1"/>
  <c r="G1383" i="1"/>
  <c r="H1383" i="1"/>
  <c r="H9" i="3"/>
  <c r="H1299" i="1"/>
  <c r="G1299" i="1"/>
  <c r="G346" i="1"/>
  <c r="H346" i="1"/>
  <c r="I21" i="3"/>
  <c r="D1046" i="1"/>
  <c r="H1423" i="1"/>
  <c r="G1423" i="1"/>
  <c r="E289" i="4"/>
  <c r="I17" i="3"/>
  <c r="D147" i="1"/>
  <c r="H147" i="1" s="1"/>
  <c r="E6" i="5"/>
  <c r="H453" i="1"/>
  <c r="G453" i="1"/>
  <c r="G120" i="1"/>
  <c r="H120" i="1"/>
  <c r="G3" i="1"/>
  <c r="H3" i="1"/>
  <c r="F151" i="4"/>
  <c r="F68" i="5"/>
  <c r="H21" i="3"/>
  <c r="C1046" i="1"/>
  <c r="H1222" i="1"/>
  <c r="G1222" i="1"/>
  <c r="H509" i="1"/>
  <c r="G509" i="1"/>
  <c r="H523" i="1"/>
  <c r="G523" i="1"/>
  <c r="H1124" i="1"/>
  <c r="G1124" i="1"/>
  <c r="H990" i="1"/>
  <c r="G990" i="1"/>
  <c r="G637" i="1"/>
  <c r="H637" i="1"/>
  <c r="H1214" i="1"/>
  <c r="G1214" i="1"/>
  <c r="H638" i="1"/>
  <c r="G638" i="1"/>
  <c r="D412" i="4"/>
  <c r="D290" i="4"/>
  <c r="F6" i="4"/>
  <c r="H16" i="3"/>
  <c r="C2" i="1"/>
  <c r="G259" i="1"/>
  <c r="H259" i="1"/>
  <c r="I28" i="3"/>
  <c r="D1435" i="1"/>
  <c r="F141" i="6"/>
  <c r="H28" i="3"/>
  <c r="C1435" i="1"/>
  <c r="D413" i="4"/>
  <c r="D291" i="4"/>
  <c r="F289" i="4"/>
  <c r="C285" i="1"/>
  <c r="H1096" i="1"/>
  <c r="G1096" i="1"/>
  <c r="G1329" i="1"/>
  <c r="H1329" i="1"/>
  <c r="H587" i="1"/>
  <c r="G587" i="1"/>
  <c r="G294" i="1"/>
  <c r="H294" i="1"/>
  <c r="D408" i="4"/>
  <c r="F350" i="4"/>
  <c r="C345" i="1"/>
  <c r="H1167" i="1"/>
  <c r="G1167" i="1"/>
  <c r="I35" i="3"/>
  <c r="C1518" i="1"/>
  <c r="G312" i="9"/>
  <c r="E312" i="9" s="1"/>
  <c r="H1056" i="1"/>
  <c r="G1056" i="1"/>
  <c r="H129" i="1"/>
  <c r="G129" i="1"/>
  <c r="H1517" i="1"/>
  <c r="G1517" i="1"/>
  <c r="H11" i="3"/>
  <c r="F298" i="4"/>
  <c r="D407" i="4"/>
  <c r="C293" i="1"/>
  <c r="H1153" i="1"/>
  <c r="G1153" i="1"/>
  <c r="G317" i="9"/>
  <c r="E317" i="9" s="1"/>
  <c r="H46" i="1"/>
  <c r="G46" i="1"/>
  <c r="H1408" i="1"/>
  <c r="G1408" i="1"/>
  <c r="E636" i="4"/>
  <c r="D630" i="1" s="1"/>
  <c r="D522" i="1"/>
  <c r="D635" i="4"/>
  <c r="F420" i="4"/>
  <c r="C414" i="1"/>
  <c r="E639" i="4"/>
  <c r="D407" i="1"/>
  <c r="H561" i="1"/>
  <c r="G561" i="1"/>
  <c r="H1112" i="1"/>
  <c r="G1112" i="1"/>
  <c r="G192" i="1"/>
  <c r="H192" i="1"/>
  <c r="H522" i="1" l="1"/>
  <c r="G522" i="1"/>
  <c r="G284" i="9"/>
  <c r="E284" i="9" s="1"/>
  <c r="B284" i="9" s="1"/>
  <c r="G278" i="9"/>
  <c r="E278" i="9" s="1"/>
  <c r="F6" i="5"/>
  <c r="C984" i="1"/>
  <c r="E311" i="9"/>
  <c r="I11" i="3" s="1"/>
  <c r="B312" i="9"/>
  <c r="K3" i="9"/>
  <c r="G414" i="1"/>
  <c r="H414" i="1"/>
  <c r="F291" i="4"/>
  <c r="C287" i="1"/>
  <c r="F636" i="4"/>
  <c r="C630" i="1"/>
  <c r="E316" i="9"/>
  <c r="I9" i="3" s="1"/>
  <c r="B317" i="9"/>
  <c r="D415" i="4"/>
  <c r="D640" i="4"/>
  <c r="C408" i="1"/>
  <c r="H2" i="1"/>
  <c r="G2" i="1"/>
  <c r="H278" i="9"/>
  <c r="D984" i="1"/>
  <c r="G147" i="1"/>
  <c r="F407" i="4"/>
  <c r="C402" i="1"/>
  <c r="F290" i="4"/>
  <c r="C286" i="1"/>
  <c r="D639" i="4"/>
  <c r="F412" i="4"/>
  <c r="D414" i="4"/>
  <c r="C407" i="1"/>
  <c r="D633" i="1"/>
  <c r="F408" i="4"/>
  <c r="C403" i="1"/>
  <c r="H345" i="1"/>
  <c r="G345" i="1"/>
  <c r="G985" i="1"/>
  <c r="H985" i="1"/>
  <c r="G1152" i="1"/>
  <c r="H1152" i="1"/>
  <c r="N3" i="9"/>
  <c r="H1518" i="1"/>
  <c r="G1518" i="1"/>
  <c r="H1046" i="1"/>
  <c r="G1046" i="1"/>
  <c r="F635" i="4"/>
  <c r="C629" i="1"/>
  <c r="H1435" i="1"/>
  <c r="G1435" i="1"/>
  <c r="H293" i="1"/>
  <c r="G293" i="1"/>
  <c r="E291" i="4"/>
  <c r="D287" i="1" s="1"/>
  <c r="E413" i="4"/>
  <c r="F413" i="4" s="1"/>
  <c r="D285" i="1"/>
  <c r="G285" i="1" s="1"/>
  <c r="E290" i="4"/>
  <c r="D286" i="1" s="1"/>
  <c r="H407" i="1" l="1"/>
  <c r="G407" i="1"/>
  <c r="G402" i="1"/>
  <c r="H402" i="1"/>
  <c r="H287" i="1"/>
  <c r="G287" i="1"/>
  <c r="H8" i="3"/>
  <c r="H984" i="1"/>
  <c r="G984" i="1"/>
  <c r="G286" i="1"/>
  <c r="H286" i="1"/>
  <c r="H630" i="1"/>
  <c r="G630" i="1"/>
  <c r="F414" i="4"/>
  <c r="C409" i="1"/>
  <c r="D642" i="4"/>
  <c r="C634" i="1"/>
  <c r="B278" i="9"/>
  <c r="E277" i="9"/>
  <c r="D641" i="4"/>
  <c r="F639" i="4"/>
  <c r="C633" i="1"/>
  <c r="F415" i="4"/>
  <c r="C410" i="1"/>
  <c r="H403" i="1"/>
  <c r="G403" i="1"/>
  <c r="H285" i="1"/>
  <c r="E415" i="4"/>
  <c r="D410" i="1" s="1"/>
  <c r="E640" i="4"/>
  <c r="F640" i="4" s="1"/>
  <c r="D408" i="1"/>
  <c r="G408" i="1" s="1"/>
  <c r="E414" i="4"/>
  <c r="H629" i="1"/>
  <c r="G629" i="1"/>
  <c r="H408" i="1" l="1"/>
  <c r="G410" i="1"/>
  <c r="H410" i="1"/>
  <c r="G633" i="1"/>
  <c r="H633" i="1"/>
  <c r="H409" i="1"/>
  <c r="G409" i="1"/>
  <c r="E642" i="4"/>
  <c r="D634" i="1"/>
  <c r="E641" i="4"/>
  <c r="F641" i="4"/>
  <c r="D645" i="4"/>
  <c r="C635" i="1"/>
  <c r="H634" i="1"/>
  <c r="G634" i="1"/>
  <c r="D409" i="1"/>
  <c r="D646" i="4"/>
  <c r="F642" i="4"/>
  <c r="C636" i="1"/>
  <c r="M3" i="9"/>
  <c r="I8" i="3"/>
  <c r="H18" i="3" l="1"/>
  <c r="F645" i="4"/>
  <c r="C639" i="1"/>
  <c r="F646" i="4"/>
  <c r="H19" i="3"/>
  <c r="C640" i="1"/>
  <c r="E645" i="4"/>
  <c r="D635" i="1"/>
  <c r="E646" i="4"/>
  <c r="D636" i="1"/>
  <c r="H636" i="1" s="1"/>
  <c r="I19" i="3" l="1"/>
  <c r="D640" i="1"/>
  <c r="H640" i="1" s="1"/>
  <c r="G636" i="1"/>
  <c r="H7" i="3"/>
  <c r="I18" i="3"/>
  <c r="D639" i="1"/>
  <c r="G639" i="1" s="1"/>
  <c r="G276" i="9"/>
  <c r="E276" i="9" s="1"/>
  <c r="B276" i="9" s="1"/>
  <c r="G635" i="1"/>
  <c r="H635" i="1"/>
  <c r="J3" i="9" l="1"/>
  <c r="G640" i="1"/>
  <c r="H639" i="1"/>
  <c r="G274" i="9" l="1"/>
  <c r="M272" i="9"/>
  <c r="L272" i="9"/>
  <c r="F272" i="9" s="1"/>
  <c r="H274" i="9"/>
  <c r="H18" i="9"/>
  <c r="G18" i="9"/>
  <c r="E18" i="9" s="1"/>
  <c r="B18" i="9" s="1"/>
  <c r="L16" i="9"/>
  <c r="G16" i="9"/>
  <c r="H15" i="9"/>
  <c r="K8" i="9"/>
  <c r="I8" i="9"/>
  <c r="E8" i="9" s="1"/>
  <c r="B8" i="9" s="1"/>
  <c r="J13" i="9"/>
  <c r="K6" i="9"/>
  <c r="J5" i="9"/>
  <c r="I17" i="9"/>
  <c r="J11" i="9"/>
  <c r="K5" i="9"/>
  <c r="K12" i="9"/>
  <c r="J9" i="9"/>
  <c r="I5" i="9"/>
  <c r="I7" i="9"/>
  <c r="G17" i="9"/>
  <c r="G15" i="9"/>
  <c r="E15" i="9" s="1"/>
  <c r="I6" i="9"/>
  <c r="M15" i="9"/>
  <c r="J8" i="9"/>
  <c r="J10" i="9"/>
  <c r="E10" i="9" s="1"/>
  <c r="B10" i="9" s="1"/>
  <c r="K7" i="9"/>
  <c r="K9" i="9"/>
  <c r="H17" i="9"/>
  <c r="I12" i="9"/>
  <c r="K11" i="9"/>
  <c r="K13" i="9"/>
  <c r="I9" i="9"/>
  <c r="J6" i="9"/>
  <c r="I13" i="9"/>
  <c r="E13" i="9" s="1"/>
  <c r="B13" i="9" s="1"/>
  <c r="L15" i="9"/>
  <c r="F15" i="9" s="1"/>
  <c r="J7" i="9"/>
  <c r="J12" i="9"/>
  <c r="M16" i="9"/>
  <c r="K10" i="9"/>
  <c r="I11" i="9"/>
  <c r="H16" i="9"/>
  <c r="J17" i="9"/>
  <c r="E6" i="9" l="1"/>
  <c r="B6" i="9" s="1"/>
  <c r="B15" i="9"/>
  <c r="F16" i="9"/>
  <c r="E17" i="9"/>
  <c r="B17" i="9" s="1"/>
  <c r="E16" i="9"/>
  <c r="B16" i="9" s="1"/>
  <c r="E12" i="9"/>
  <c r="B12" i="9" s="1"/>
  <c r="F14" i="9"/>
  <c r="E7" i="9"/>
  <c r="B7" i="9" s="1"/>
  <c r="E5" i="9"/>
  <c r="B272" i="9"/>
  <c r="F20" i="9"/>
  <c r="E11" i="9"/>
  <c r="B11" i="9" s="1"/>
  <c r="E9" i="9"/>
  <c r="B9" i="9" s="1"/>
  <c r="E274" i="9"/>
  <c r="E14" i="9" l="1"/>
  <c r="B5" i="9"/>
  <c r="E4" i="9"/>
  <c r="F3" i="9"/>
  <c r="B274" i="9"/>
  <c r="E20" i="9"/>
  <c r="I7" i="3" s="1"/>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<sst xmlns="http://schemas.openxmlformats.org/spreadsheetml/2006/main" count="4369" uniqueCount="3421">
  <si>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</si>
  <si>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</si>
  <si>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</si>
  <si>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</si>
  <si>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</si>
  <si>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</si>
  <si>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</si>
  <si>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</si>
  <si>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</si>
  <si>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</si>
  <si>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</si>
  <si>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</si>
  <si>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</si>
  <si>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</si>
  <si>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</si>
  <si>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</si>
  <si>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</si>
  <si>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</si>
  <si>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</si>
  <si>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</si>
  <si>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</si>
  <si>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</si>
  <si>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</si>
  <si>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</si>
  <si>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</si>
  <si>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</si>
  <si>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</si>
  <si>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</si>
  <si>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</si>
  <si>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</si>
  <si>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</si>
  <si>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POSEDARJE</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</si>
  <si>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</si>
  <si>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</si>
  <si>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</si>
  <si>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</si>
  <si>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</si>
  <si>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</si>
  <si>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</si>
  <si>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</si>
  <si>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</si>
  <si>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</si>
  <si>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</si>
  <si>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</si>
  <si>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</si>
  <si>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</si>
  <si>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</si>
  <si>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</si>
  <si>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</si>
  <si>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35038 - OPĆINA POSEDARJE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</si>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</sst>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2150657.12</v>
      </c>
      <c r="D2" s="6">
        <f>'PR-RAS'!E6</f>
        <v>2821344.4599999995</v>
      </c>
      <c r="E2" s="6">
        <v>0</v>
      </c>
      <c r="F2" s="6">
        <v>0</v>
      </c>
      <c r="G2" s="7">
        <f t="shared" ref="G2:G264" si="0">(B2/1000)*(C2*1+D2*2)</f>
        <v>7793.3460399999994</v>
      </c>
      <c r="H2" s="7">
        <f t="shared" ref="H2:H264" si="1">ABS(C2-ROUND(C2,0))+ABS(D2-ROUND(D2,0))</f>
        <v>0.57999999960884452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1272814.3400000001</v>
      </c>
      <c r="D3" s="1">
        <f>'PR-RAS'!E7</f>
        <v>1423959.9299999997</v>
      </c>
      <c r="E3" s="1">
        <v>0</v>
      </c>
      <c r="F3" s="1">
        <v>0</v>
      </c>
      <c r="G3" s="2">
        <f t="shared" si="0"/>
        <v>8241.4683999999979</v>
      </c>
      <c r="H3" s="2">
        <f t="shared" si="1"/>
        <v>0.41000000038184226</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732873.79</v>
      </c>
      <c r="D4" s="1">
        <f>'PR-RAS'!E8</f>
        <v>943578.80999999982</v>
      </c>
      <c r="E4" s="1">
        <v>0</v>
      </c>
      <c r="F4" s="1">
        <v>0</v>
      </c>
      <c r="G4" s="2">
        <f t="shared" si="0"/>
        <v>7860.0942299999988</v>
      </c>
      <c r="H4" s="2">
        <f t="shared" si="1"/>
        <v>0.40000000013969839</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598476.5</v>
      </c>
      <c r="D5" s="1">
        <f>'PR-RAS'!E9</f>
        <v>874257.39</v>
      </c>
      <c r="E5" s="1">
        <v>0</v>
      </c>
      <c r="F5" s="1">
        <v>0</v>
      </c>
      <c r="G5" s="2">
        <f t="shared" si="0"/>
        <v>9387.9651200000008</v>
      </c>
      <c r="H5" s="2">
        <f t="shared" si="1"/>
        <v>0.89000000001396984</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43552.18</v>
      </c>
      <c r="D6" s="1">
        <f>'PR-RAS'!E10</f>
        <v>67369.570000000007</v>
      </c>
      <c r="E6" s="1">
        <v>0</v>
      </c>
      <c r="F6" s="1">
        <v>0</v>
      </c>
      <c r="G6" s="2">
        <f t="shared" si="0"/>
        <v>891.45660000000009</v>
      </c>
      <c r="H6" s="2">
        <f t="shared" si="1"/>
        <v>0.60999999999330612</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54753.120000000003</v>
      </c>
      <c r="D7" s="1">
        <f>'PR-RAS'!E11</f>
        <v>62712.47</v>
      </c>
      <c r="E7" s="1">
        <v>0</v>
      </c>
      <c r="F7" s="1">
        <v>0</v>
      </c>
      <c r="G7" s="2">
        <f t="shared" si="0"/>
        <v>1081.06836</v>
      </c>
      <c r="H7" s="2">
        <f t="shared" si="1"/>
        <v>0.5900000000037835</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124845.7</v>
      </c>
      <c r="D8" s="1">
        <f>'PR-RAS'!E12</f>
        <v>29114.32</v>
      </c>
      <c r="E8" s="1">
        <v>0</v>
      </c>
      <c r="F8" s="1">
        <v>0</v>
      </c>
      <c r="G8" s="2">
        <f t="shared" si="0"/>
        <v>1281.5203799999999</v>
      </c>
      <c r="H8" s="2">
        <f t="shared" si="1"/>
        <v>0.62000000000261934</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64225.26</v>
      </c>
      <c r="E9" s="1">
        <v>0</v>
      </c>
      <c r="F9" s="1">
        <v>0</v>
      </c>
      <c r="G9" s="2">
        <f t="shared" si="0"/>
        <v>1027.6041600000001</v>
      </c>
      <c r="H9" s="2">
        <f t="shared" si="1"/>
        <v>0.26000000000203727</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88753.71</v>
      </c>
      <c r="D11" s="1">
        <f>'PR-RAS'!E15</f>
        <v>154100.20000000001</v>
      </c>
      <c r="E11" s="1">
        <v>0</v>
      </c>
      <c r="F11" s="1">
        <v>0</v>
      </c>
      <c r="G11" s="2">
        <f t="shared" si="0"/>
        <v>3969.5411000000004</v>
      </c>
      <c r="H11" s="2">
        <f t="shared" si="1"/>
        <v>0.49000000000523869</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529678.68999999994</v>
      </c>
      <c r="D19" s="1">
        <f>'PR-RAS'!E23</f>
        <v>468727.85</v>
      </c>
      <c r="E19" s="1">
        <v>0</v>
      </c>
      <c r="F19" s="1">
        <v>0</v>
      </c>
      <c r="G19" s="2">
        <f t="shared" si="0"/>
        <v>26408.419019999998</v>
      </c>
      <c r="H19" s="2">
        <f t="shared" si="1"/>
        <v>0.46000000007916242</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86152.56</v>
      </c>
      <c r="D20" s="1">
        <f>'PR-RAS'!E24</f>
        <v>111610.4</v>
      </c>
      <c r="E20" s="1">
        <v>0</v>
      </c>
      <c r="F20" s="1">
        <v>0</v>
      </c>
      <c r="G20" s="2">
        <f t="shared" si="0"/>
        <v>5878.0938399999995</v>
      </c>
      <c r="H20" s="2">
        <f t="shared" si="1"/>
        <v>0.83999999999650754</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443526.13</v>
      </c>
      <c r="D23" s="1">
        <f>'PR-RAS'!E27</f>
        <v>357117.45</v>
      </c>
      <c r="E23" s="1">
        <v>0</v>
      </c>
      <c r="F23" s="1">
        <v>0</v>
      </c>
      <c r="G23" s="2">
        <f t="shared" si="0"/>
        <v>25470.74266</v>
      </c>
      <c r="H23" s="2">
        <f t="shared" si="1"/>
        <v>0.58000000001629815</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10261.86</v>
      </c>
      <c r="D25" s="1">
        <f>'PR-RAS'!E29</f>
        <v>11653.27</v>
      </c>
      <c r="E25" s="1">
        <v>0</v>
      </c>
      <c r="F25" s="1">
        <v>0</v>
      </c>
      <c r="G25" s="2">
        <f t="shared" si="0"/>
        <v>805.64160000000004</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10261.86</v>
      </c>
      <c r="D27" s="1">
        <f>'PR-RAS'!E31</f>
        <v>11653.27</v>
      </c>
      <c r="E27" s="1">
        <v>0</v>
      </c>
      <c r="F27" s="1">
        <v>0</v>
      </c>
      <c r="G27" s="2">
        <f t="shared" si="0"/>
        <v>872.77840000000003</v>
      </c>
      <c r="H27" s="2">
        <f t="shared" si="1"/>
        <v>0.40999999999985448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366821.15</v>
      </c>
      <c r="D46" s="1">
        <f>'PR-RAS'!E50</f>
        <v>623889.9800000001</v>
      </c>
      <c r="E46" s="1">
        <v>0</v>
      </c>
      <c r="F46" s="1">
        <v>0</v>
      </c>
      <c r="G46" s="2">
        <f t="shared" si="0"/>
        <v>72657.049950000015</v>
      </c>
      <c r="H46" s="2">
        <f t="shared" si="1"/>
        <v>0.16999999992549419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363970.26</v>
      </c>
      <c r="D55" s="1">
        <f>'PR-RAS'!E59</f>
        <v>545276.56000000006</v>
      </c>
      <c r="E55" s="1">
        <v>0</v>
      </c>
      <c r="F55" s="1">
        <v>0</v>
      </c>
      <c r="G55" s="2">
        <f t="shared" si="0"/>
        <v>78544.262520000004</v>
      </c>
      <c r="H55" s="2">
        <f t="shared" si="1"/>
        <v>0.69999999995343387</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350697.98</v>
      </c>
      <c r="D56" s="1">
        <f>'PR-RAS'!E60</f>
        <v>479576.56</v>
      </c>
      <c r="E56" s="1">
        <v>0</v>
      </c>
      <c r="F56" s="1">
        <v>0</v>
      </c>
      <c r="G56" s="2">
        <f t="shared" si="0"/>
        <v>72041.810500000007</v>
      </c>
      <c r="H56" s="2">
        <f t="shared" si="1"/>
        <v>0.46000000002095476</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13272.28</v>
      </c>
      <c r="D57" s="1">
        <f>'PR-RAS'!E61</f>
        <v>65700</v>
      </c>
      <c r="E57" s="1">
        <v>0</v>
      </c>
      <c r="F57" s="1">
        <v>0</v>
      </c>
      <c r="G57" s="2">
        <f t="shared" si="0"/>
        <v>8101.64768</v>
      </c>
      <c r="H57" s="2">
        <f t="shared" si="1"/>
        <v>0.28000000000065484</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76701.86</v>
      </c>
      <c r="E58" s="1">
        <v>0</v>
      </c>
      <c r="F58" s="1">
        <v>0</v>
      </c>
      <c r="G58" s="2">
        <f t="shared" si="0"/>
        <v>8744.0120399999996</v>
      </c>
      <c r="H58" s="2">
        <f t="shared" si="1"/>
        <v>0.13999999999941792</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76701.86</v>
      </c>
      <c r="E60" s="1">
        <v>0</v>
      </c>
      <c r="F60" s="1">
        <v>0</v>
      </c>
      <c r="G60" s="2">
        <f t="shared" si="0"/>
        <v>9050.8194800000001</v>
      </c>
      <c r="H60" s="2">
        <f t="shared" si="1"/>
        <v>0.13999999999941792</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2850.89</v>
      </c>
      <c r="D64" s="1">
        <f>'PR-RAS'!E68</f>
        <v>1911.56</v>
      </c>
      <c r="E64" s="1">
        <v>0</v>
      </c>
      <c r="F64" s="1">
        <v>0</v>
      </c>
      <c r="G64" s="2">
        <f t="shared" si="0"/>
        <v>420.46262999999999</v>
      </c>
      <c r="H64" s="2">
        <f t="shared" si="1"/>
        <v>0.5500000000001819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2850.89</v>
      </c>
      <c r="D65" s="1">
        <f>'PR-RAS'!E69</f>
        <v>1911.56</v>
      </c>
      <c r="E65" s="1">
        <v>0</v>
      </c>
      <c r="F65" s="1">
        <v>0</v>
      </c>
      <c r="G65" s="2">
        <f t="shared" si="0"/>
        <v>427.13664</v>
      </c>
      <c r="H65" s="2">
        <f t="shared" si="1"/>
        <v>0.5500000000001819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43391.299999999996</v>
      </c>
      <c r="D78" s="1">
        <f>'PR-RAS'!E82</f>
        <v>74019.989999999991</v>
      </c>
      <c r="E78" s="1">
        <v>0</v>
      </c>
      <c r="F78" s="1">
        <v>0</v>
      </c>
      <c r="G78" s="2">
        <f t="shared" si="0"/>
        <v>14740.208559999997</v>
      </c>
      <c r="H78" s="2">
        <f t="shared" si="1"/>
        <v>0.31000000000494765</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1005.64</v>
      </c>
      <c r="D79" s="1">
        <f>'PR-RAS'!E83</f>
        <v>2556.8199999999997</v>
      </c>
      <c r="E79" s="1">
        <v>0</v>
      </c>
      <c r="F79" s="1">
        <v>0</v>
      </c>
      <c r="G79" s="2">
        <f t="shared" si="0"/>
        <v>477.30383999999998</v>
      </c>
      <c r="H79" s="2">
        <f t="shared" si="1"/>
        <v>0.54000000000030468</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5.27</v>
      </c>
      <c r="D81" s="1">
        <f>'PR-RAS'!E85</f>
        <v>43.97</v>
      </c>
      <c r="E81" s="1">
        <v>0</v>
      </c>
      <c r="F81" s="1">
        <v>0</v>
      </c>
      <c r="G81" s="2">
        <f t="shared" si="0"/>
        <v>7.4567999999999994</v>
      </c>
      <c r="H81" s="2">
        <f t="shared" si="1"/>
        <v>0.30000000000000071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1000.37</v>
      </c>
      <c r="D82" s="1">
        <f>'PR-RAS'!E86</f>
        <v>2505.1799999999998</v>
      </c>
      <c r="E82" s="1">
        <v>0</v>
      </c>
      <c r="F82" s="1">
        <v>0</v>
      </c>
      <c r="G82" s="2">
        <f t="shared" si="0"/>
        <v>486.86912999999998</v>
      </c>
      <c r="H82" s="2">
        <f t="shared" si="1"/>
        <v>0.54999999999984084</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7.67</v>
      </c>
      <c r="E83" s="1">
        <v>0</v>
      </c>
      <c r="F83" s="1">
        <v>0</v>
      </c>
      <c r="G83" s="2">
        <f t="shared" si="0"/>
        <v>1.2578800000000001</v>
      </c>
      <c r="H83" s="2">
        <f t="shared" si="1"/>
        <v>0.33000000000000007</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42385.659999999996</v>
      </c>
      <c r="D87" s="1">
        <f>'PR-RAS'!E91</f>
        <v>71463.17</v>
      </c>
      <c r="E87" s="1">
        <v>0</v>
      </c>
      <c r="F87" s="1">
        <v>0</v>
      </c>
      <c r="G87" s="2">
        <f t="shared" si="0"/>
        <v>15936.831999999999</v>
      </c>
      <c r="H87" s="2">
        <f t="shared" si="1"/>
        <v>0.51000000000203727</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18567.919999999998</v>
      </c>
      <c r="D88" s="1">
        <f>'PR-RAS'!E92</f>
        <v>16985.349999999999</v>
      </c>
      <c r="E88" s="1">
        <v>0</v>
      </c>
      <c r="F88" s="1">
        <v>0</v>
      </c>
      <c r="G88" s="2">
        <f t="shared" si="0"/>
        <v>4570.8599399999994</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23212.44</v>
      </c>
      <c r="D89" s="1">
        <f>'PR-RAS'!E93</f>
        <v>53808.9</v>
      </c>
      <c r="E89" s="1">
        <v>0</v>
      </c>
      <c r="F89" s="1">
        <v>0</v>
      </c>
      <c r="G89" s="2">
        <f t="shared" si="0"/>
        <v>11513.06112</v>
      </c>
      <c r="H89" s="2">
        <f t="shared" si="1"/>
        <v>0.53999999999723514</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8.0299999999999994</v>
      </c>
      <c r="D90" s="1">
        <f>'PR-RAS'!E94</f>
        <v>9.27</v>
      </c>
      <c r="E90" s="1">
        <v>0</v>
      </c>
      <c r="F90" s="1">
        <v>0</v>
      </c>
      <c r="G90" s="2">
        <f t="shared" si="0"/>
        <v>2.3647299999999998</v>
      </c>
      <c r="H90" s="2">
        <f t="shared" si="1"/>
        <v>0.29999999999999893</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597.27</v>
      </c>
      <c r="D93" s="1">
        <f>'PR-RAS'!E97</f>
        <v>659.65</v>
      </c>
      <c r="E93" s="1">
        <v>0</v>
      </c>
      <c r="F93" s="1">
        <v>0</v>
      </c>
      <c r="G93" s="2">
        <f t="shared" si="0"/>
        <v>176.32443999999998</v>
      </c>
      <c r="H93" s="2">
        <f t="shared" si="1"/>
        <v>0.62000000000000455</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455959.32999999996</v>
      </c>
      <c r="D102" s="1">
        <f>'PR-RAS'!E106</f>
        <v>678166.85000000009</v>
      </c>
      <c r="E102" s="1">
        <v>0</v>
      </c>
      <c r="F102" s="1">
        <v>0</v>
      </c>
      <c r="G102" s="2">
        <f t="shared" si="0"/>
        <v>183041.59603000004</v>
      </c>
      <c r="H102" s="2">
        <f t="shared" si="1"/>
        <v>0.47999999986495823</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73450.060000000012</v>
      </c>
      <c r="D103" s="1">
        <f>'PR-RAS'!E107</f>
        <v>46344.450000000004</v>
      </c>
      <c r="E103" s="1">
        <v>0</v>
      </c>
      <c r="F103" s="1">
        <v>0</v>
      </c>
      <c r="G103" s="2">
        <f t="shared" si="0"/>
        <v>16946.173920000001</v>
      </c>
      <c r="H103" s="2">
        <f t="shared" si="1"/>
        <v>0.51000000001658918</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66.349999999999994</v>
      </c>
      <c r="D106" s="1">
        <f>'PR-RAS'!E110</f>
        <v>79.650000000000006</v>
      </c>
      <c r="E106" s="1">
        <v>0</v>
      </c>
      <c r="F106" s="1">
        <v>0</v>
      </c>
      <c r="G106" s="2">
        <f t="shared" si="0"/>
        <v>23.693249999999999</v>
      </c>
      <c r="H106" s="2">
        <f t="shared" si="1"/>
        <v>0.69999999999998863</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73383.710000000006</v>
      </c>
      <c r="D107" s="1">
        <f>'PR-RAS'!E111</f>
        <v>46264.800000000003</v>
      </c>
      <c r="E107" s="1">
        <v>0</v>
      </c>
      <c r="F107" s="1">
        <v>0</v>
      </c>
      <c r="G107" s="2">
        <f t="shared" si="0"/>
        <v>17586.810859999998</v>
      </c>
      <c r="H107" s="2">
        <f t="shared" si="1"/>
        <v>0.48999999999068677</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169462.8</v>
      </c>
      <c r="D108" s="1">
        <f>'PR-RAS'!E112</f>
        <v>73467.459999999992</v>
      </c>
      <c r="E108" s="1">
        <v>0</v>
      </c>
      <c r="F108" s="1">
        <v>0</v>
      </c>
      <c r="G108" s="2">
        <f t="shared" si="0"/>
        <v>33854.556039999996</v>
      </c>
      <c r="H108" s="2">
        <f t="shared" si="1"/>
        <v>0.66000000000349246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225.72</v>
      </c>
      <c r="D110" s="1">
        <f>'PR-RAS'!E114</f>
        <v>442.56</v>
      </c>
      <c r="E110" s="1">
        <v>0</v>
      </c>
      <c r="F110" s="1">
        <v>0</v>
      </c>
      <c r="G110" s="2">
        <f t="shared" si="0"/>
        <v>121.08156</v>
      </c>
      <c r="H110" s="2">
        <f t="shared" si="1"/>
        <v>0.71999999999999886</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169237.08</v>
      </c>
      <c r="D113" s="1">
        <f>'PR-RAS'!E117</f>
        <v>73024.899999999994</v>
      </c>
      <c r="E113" s="1">
        <v>0</v>
      </c>
      <c r="F113" s="1">
        <v>0</v>
      </c>
      <c r="G113" s="2">
        <f t="shared" si="0"/>
        <v>35312.130559999998</v>
      </c>
      <c r="H113" s="2">
        <f t="shared" si="1"/>
        <v>0.17999999999301508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213046.46999999997</v>
      </c>
      <c r="D116" s="1">
        <f>'PR-RAS'!E120</f>
        <v>558354.94000000006</v>
      </c>
      <c r="E116" s="1">
        <v>0</v>
      </c>
      <c r="F116" s="1">
        <v>0</v>
      </c>
      <c r="G116" s="2">
        <f t="shared" si="0"/>
        <v>152921.98025000002</v>
      </c>
      <c r="H116" s="2">
        <f t="shared" si="1"/>
        <v>0.52999999991152436</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32146.11</v>
      </c>
      <c r="D117" s="1">
        <f>'PR-RAS'!E121</f>
        <v>211544.6</v>
      </c>
      <c r="E117" s="1">
        <v>0</v>
      </c>
      <c r="F117" s="1">
        <v>0</v>
      </c>
      <c r="G117" s="2">
        <f t="shared" si="0"/>
        <v>52807.295960000003</v>
      </c>
      <c r="H117" s="2">
        <f t="shared" si="1"/>
        <v>0.50999999999476131</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180900.36</v>
      </c>
      <c r="D118" s="1">
        <f>'PR-RAS'!E122</f>
        <v>346810.34</v>
      </c>
      <c r="E118" s="1">
        <v>0</v>
      </c>
      <c r="F118" s="1">
        <v>0</v>
      </c>
      <c r="G118" s="2">
        <f t="shared" si="0"/>
        <v>102318.96168000001</v>
      </c>
      <c r="H118" s="2">
        <f t="shared" si="1"/>
        <v>0.70000000001164153</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9830.92</v>
      </c>
      <c r="D120" s="1">
        <f>'PR-RAS'!E124</f>
        <v>11964.96</v>
      </c>
      <c r="E120" s="1">
        <v>0</v>
      </c>
      <c r="F120" s="1">
        <v>0</v>
      </c>
      <c r="G120" s="2">
        <f t="shared" si="0"/>
        <v>4017.5399599999996</v>
      </c>
      <c r="H120" s="2">
        <f t="shared" si="1"/>
        <v>0.12000000000080036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9830.92</v>
      </c>
      <c r="D121" s="1">
        <f>'PR-RAS'!E125</f>
        <v>11964.96</v>
      </c>
      <c r="E121" s="1">
        <v>0</v>
      </c>
      <c r="F121" s="1">
        <v>0</v>
      </c>
      <c r="G121" s="2">
        <f t="shared" si="0"/>
        <v>4051.3007999999995</v>
      </c>
      <c r="H121" s="2">
        <f t="shared" si="1"/>
        <v>0.12000000000080036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9830.92</v>
      </c>
      <c r="D123" s="1">
        <f>'PR-RAS'!E127</f>
        <v>11964.96</v>
      </c>
      <c r="E123" s="1">
        <v>0</v>
      </c>
      <c r="F123" s="1">
        <v>0</v>
      </c>
      <c r="G123" s="2">
        <f t="shared" si="0"/>
        <v>4118.8224799999998</v>
      </c>
      <c r="H123" s="2">
        <f t="shared" si="1"/>
        <v>0.12000000000080036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1840.0800000000002</v>
      </c>
      <c r="D135" s="1">
        <f>'PR-RAS'!E139</f>
        <v>9342.75</v>
      </c>
      <c r="E135" s="1">
        <v>0</v>
      </c>
      <c r="F135" s="1">
        <v>0</v>
      </c>
      <c r="G135" s="2">
        <f t="shared" si="0"/>
        <v>2750.4277200000006</v>
      </c>
      <c r="H135" s="2">
        <f t="shared" si="1"/>
        <v>0.33000000000015461</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1574.63</v>
      </c>
      <c r="D136" s="1">
        <f>'PR-RAS'!E140</f>
        <v>195</v>
      </c>
      <c r="E136" s="1">
        <v>0</v>
      </c>
      <c r="F136" s="1">
        <v>0</v>
      </c>
      <c r="G136" s="2">
        <f t="shared" si="0"/>
        <v>265.22505000000001</v>
      </c>
      <c r="H136" s="2">
        <f t="shared" si="1"/>
        <v>0.36999999999989086</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1574.63</v>
      </c>
      <c r="D145" s="1">
        <f>'PR-RAS'!E149</f>
        <v>195</v>
      </c>
      <c r="E145" s="1">
        <v>0</v>
      </c>
      <c r="F145" s="1">
        <v>0</v>
      </c>
      <c r="G145" s="2">
        <f t="shared" si="0"/>
        <v>282.90672000000001</v>
      </c>
      <c r="H145" s="2">
        <f t="shared" si="1"/>
        <v>0.36999999999989086</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265.45</v>
      </c>
      <c r="D146" s="1">
        <f>'PR-RAS'!E150</f>
        <v>9147.75</v>
      </c>
      <c r="E146" s="1">
        <v>0</v>
      </c>
      <c r="F146" s="1">
        <v>0</v>
      </c>
      <c r="G146" s="2">
        <f t="shared" si="0"/>
        <v>2691.3377500000001</v>
      </c>
      <c r="H146" s="2">
        <f t="shared" si="1"/>
        <v>0.69999999999998863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1619791.0299999998</v>
      </c>
      <c r="D147" s="1">
        <f>'PR-RAS'!E151</f>
        <v>2590292.73</v>
      </c>
      <c r="E147" s="1">
        <v>0</v>
      </c>
      <c r="F147" s="1">
        <v>0</v>
      </c>
      <c r="G147" s="2">
        <f t="shared" si="0"/>
        <v>992854.96753999998</v>
      </c>
      <c r="H147" s="2">
        <f t="shared" si="1"/>
        <v>0.29999999981373549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446900.83999999997</v>
      </c>
      <c r="D148" s="1">
        <f>'PR-RAS'!E152</f>
        <v>557902.27</v>
      </c>
      <c r="E148" s="1">
        <v>0</v>
      </c>
      <c r="F148" s="1">
        <v>0</v>
      </c>
      <c r="G148" s="2">
        <f t="shared" si="0"/>
        <v>229717.69085999997</v>
      </c>
      <c r="H148" s="2">
        <f t="shared" si="1"/>
        <v>0.43000000005122274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360682.55</v>
      </c>
      <c r="D149" s="1">
        <f>'PR-RAS'!E153</f>
        <v>442791.25</v>
      </c>
      <c r="E149" s="1">
        <v>0</v>
      </c>
      <c r="F149" s="1">
        <v>0</v>
      </c>
      <c r="G149" s="2">
        <f t="shared" si="0"/>
        <v>184447.2274</v>
      </c>
      <c r="H149" s="2">
        <f t="shared" si="1"/>
        <v>0.70000000001164153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360682.55</v>
      </c>
      <c r="D150" s="1">
        <f>'PR-RAS'!E154</f>
        <v>442791.25</v>
      </c>
      <c r="E150" s="1">
        <v>0</v>
      </c>
      <c r="F150" s="1">
        <v>0</v>
      </c>
      <c r="G150" s="2">
        <f t="shared" si="0"/>
        <v>185693.49244999999</v>
      </c>
      <c r="H150" s="2">
        <f t="shared" si="1"/>
        <v>0.70000000001164153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26705.25</v>
      </c>
      <c r="D154" s="1">
        <f>'PR-RAS'!E158</f>
        <v>42050.46</v>
      </c>
      <c r="E154" s="1">
        <v>0</v>
      </c>
      <c r="F154" s="1">
        <v>0</v>
      </c>
      <c r="G154" s="2">
        <f t="shared" si="0"/>
        <v>16953.344010000001</v>
      </c>
      <c r="H154" s="2">
        <f t="shared" si="1"/>
        <v>0.70999999999912689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59513.04</v>
      </c>
      <c r="D155" s="1">
        <f>'PR-RAS'!E159</f>
        <v>73060.56</v>
      </c>
      <c r="E155" s="1">
        <v>0</v>
      </c>
      <c r="F155" s="1">
        <v>0</v>
      </c>
      <c r="G155" s="2">
        <f t="shared" si="0"/>
        <v>31667.660640000002</v>
      </c>
      <c r="H155" s="2">
        <f t="shared" si="1"/>
        <v>0.48000000000320142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59513.04</v>
      </c>
      <c r="D157" s="1">
        <f>'PR-RAS'!E161</f>
        <v>73060.56</v>
      </c>
      <c r="E157" s="1">
        <v>0</v>
      </c>
      <c r="F157" s="1">
        <v>0</v>
      </c>
      <c r="G157" s="2">
        <f t="shared" si="0"/>
        <v>32078.928960000001</v>
      </c>
      <c r="H157" s="2">
        <f t="shared" si="1"/>
        <v>0.48000000000320142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873227.54999999993</v>
      </c>
      <c r="D159" s="1">
        <f>'PR-RAS'!E163</f>
        <v>1470738.98</v>
      </c>
      <c r="E159" s="1">
        <v>0</v>
      </c>
      <c r="F159" s="1">
        <v>0</v>
      </c>
      <c r="G159" s="2">
        <f t="shared" si="0"/>
        <v>602723.47057999996</v>
      </c>
      <c r="H159" s="2">
        <f t="shared" si="1"/>
        <v>0.47000000008847564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12920.460000000001</v>
      </c>
      <c r="D160" s="1">
        <f>'PR-RAS'!E164</f>
        <v>14331.099999999999</v>
      </c>
      <c r="E160" s="1">
        <v>0</v>
      </c>
      <c r="F160" s="1">
        <v>0</v>
      </c>
      <c r="G160" s="2">
        <f t="shared" si="0"/>
        <v>6611.6429399999997</v>
      </c>
      <c r="H160" s="2">
        <f t="shared" si="1"/>
        <v>0.55999999999949068</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1257.25</v>
      </c>
      <c r="D161" s="1">
        <f>'PR-RAS'!E165</f>
        <v>1517.98</v>
      </c>
      <c r="E161" s="1">
        <v>0</v>
      </c>
      <c r="F161" s="1">
        <v>0</v>
      </c>
      <c r="G161" s="2">
        <f t="shared" si="0"/>
        <v>686.91359999999997</v>
      </c>
      <c r="H161" s="2">
        <f t="shared" si="1"/>
        <v>0.26999999999998181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9904.23</v>
      </c>
      <c r="D162" s="1">
        <f>'PR-RAS'!E166</f>
        <v>10197.709999999999</v>
      </c>
      <c r="E162" s="1">
        <v>0</v>
      </c>
      <c r="F162" s="1">
        <v>0</v>
      </c>
      <c r="G162" s="2">
        <f t="shared" si="0"/>
        <v>4878.2436499999994</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1529.63</v>
      </c>
      <c r="D163" s="1">
        <f>'PR-RAS'!E167</f>
        <v>2283.6</v>
      </c>
      <c r="E163" s="1">
        <v>0</v>
      </c>
      <c r="F163" s="1">
        <v>0</v>
      </c>
      <c r="G163" s="2">
        <f t="shared" si="0"/>
        <v>987.68646000000001</v>
      </c>
      <c r="H163" s="2">
        <f t="shared" si="1"/>
        <v>0.76999999999998181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229.35</v>
      </c>
      <c r="D164" s="1">
        <f>'PR-RAS'!E168</f>
        <v>331.81</v>
      </c>
      <c r="E164" s="1">
        <v>0</v>
      </c>
      <c r="F164" s="1">
        <v>0</v>
      </c>
      <c r="G164" s="2">
        <f t="shared" si="0"/>
        <v>145.55411000000001</v>
      </c>
      <c r="H164" s="2">
        <f t="shared" si="1"/>
        <v>0.53999999999999204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278913.89999999997</v>
      </c>
      <c r="D165" s="1">
        <f>'PR-RAS'!E169</f>
        <v>249300.06999999998</v>
      </c>
      <c r="E165" s="1">
        <v>0</v>
      </c>
      <c r="F165" s="1">
        <v>0</v>
      </c>
      <c r="G165" s="2">
        <f t="shared" si="0"/>
        <v>127512.30256</v>
      </c>
      <c r="H165" s="2">
        <f t="shared" si="1"/>
        <v>0.17000000001280569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30365.54</v>
      </c>
      <c r="D166" s="1">
        <f>'PR-RAS'!E170</f>
        <v>36397.279999999999</v>
      </c>
      <c r="E166" s="1">
        <v>0</v>
      </c>
      <c r="F166" s="1">
        <v>0</v>
      </c>
      <c r="G166" s="2">
        <f t="shared" si="0"/>
        <v>17021.416500000003</v>
      </c>
      <c r="H166" s="2">
        <f t="shared" si="1"/>
        <v>0.73999999999796273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16013.88</v>
      </c>
      <c r="D167" s="1">
        <f>'PR-RAS'!E171</f>
        <v>19039.93</v>
      </c>
      <c r="E167" s="1">
        <v>0</v>
      </c>
      <c r="F167" s="1">
        <v>0</v>
      </c>
      <c r="G167" s="2">
        <f t="shared" si="0"/>
        <v>8979.5608400000001</v>
      </c>
      <c r="H167" s="2">
        <f t="shared" si="1"/>
        <v>0.19000000000050932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157211.78</v>
      </c>
      <c r="D168" s="1">
        <f>'PR-RAS'!E172</f>
        <v>101253.02</v>
      </c>
      <c r="E168" s="1">
        <v>0</v>
      </c>
      <c r="F168" s="1">
        <v>0</v>
      </c>
      <c r="G168" s="2">
        <f t="shared" si="0"/>
        <v>60072.875940000005</v>
      </c>
      <c r="H168" s="2">
        <f t="shared" si="1"/>
        <v>0.24000000000523869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69198.75</v>
      </c>
      <c r="D169" s="1">
        <f>'PR-RAS'!E173</f>
        <v>85506.01</v>
      </c>
      <c r="E169" s="1">
        <v>0</v>
      </c>
      <c r="F169" s="1">
        <v>0</v>
      </c>
      <c r="G169" s="2">
        <f t="shared" si="0"/>
        <v>40355.409359999998</v>
      </c>
      <c r="H169" s="2">
        <f t="shared" si="1"/>
        <v>0.25999999999476131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3330.48</v>
      </c>
      <c r="D170" s="1">
        <f>'PR-RAS'!E174</f>
        <v>2518.1799999999998</v>
      </c>
      <c r="E170" s="1">
        <v>0</v>
      </c>
      <c r="F170" s="1">
        <v>0</v>
      </c>
      <c r="G170" s="2">
        <f t="shared" si="0"/>
        <v>1413.9959600000002</v>
      </c>
      <c r="H170" s="2">
        <f t="shared" si="1"/>
        <v>0.65999999999985448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2793.47</v>
      </c>
      <c r="D172" s="1">
        <f>'PR-RAS'!E176</f>
        <v>4585.6499999999996</v>
      </c>
      <c r="E172" s="1">
        <v>0</v>
      </c>
      <c r="F172" s="1">
        <v>0</v>
      </c>
      <c r="G172" s="2">
        <f t="shared" si="0"/>
        <v>2045.9756699999998</v>
      </c>
      <c r="H172" s="2">
        <f t="shared" si="1"/>
        <v>0.82000000000016371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529338.87</v>
      </c>
      <c r="D173" s="1">
        <f>'PR-RAS'!E177</f>
        <v>1055476.1000000001</v>
      </c>
      <c r="E173" s="1">
        <v>0</v>
      </c>
      <c r="F173" s="1">
        <v>0</v>
      </c>
      <c r="G173" s="2">
        <f t="shared" si="0"/>
        <v>454130.06404000003</v>
      </c>
      <c r="H173" s="2">
        <f t="shared" si="1"/>
        <v>0.23000000009778887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22987.56</v>
      </c>
      <c r="D174" s="1">
        <f>'PR-RAS'!E178</f>
        <v>34693.01</v>
      </c>
      <c r="E174" s="1">
        <v>0</v>
      </c>
      <c r="F174" s="1">
        <v>0</v>
      </c>
      <c r="G174" s="2">
        <f t="shared" si="0"/>
        <v>15980.62934</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177657.04</v>
      </c>
      <c r="D175" s="1">
        <f>'PR-RAS'!E179</f>
        <v>634255.64</v>
      </c>
      <c r="E175" s="1">
        <v>0</v>
      </c>
      <c r="F175" s="1">
        <v>0</v>
      </c>
      <c r="G175" s="2">
        <f t="shared" si="0"/>
        <v>251633.28768000001</v>
      </c>
      <c r="H175" s="2">
        <f t="shared" si="1"/>
        <v>0.39999999999417923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12341.22</v>
      </c>
      <c r="D176" s="1">
        <f>'PR-RAS'!E180</f>
        <v>13730.86</v>
      </c>
      <c r="E176" s="1">
        <v>0</v>
      </c>
      <c r="F176" s="1">
        <v>0</v>
      </c>
      <c r="G176" s="2">
        <f t="shared" si="0"/>
        <v>6965.5145000000002</v>
      </c>
      <c r="H176" s="2">
        <f t="shared" si="1"/>
        <v>0.35999999999876309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122194.53</v>
      </c>
      <c r="D177" s="1">
        <f>'PR-RAS'!E181</f>
        <v>123816.26</v>
      </c>
      <c r="E177" s="1">
        <v>0</v>
      </c>
      <c r="F177" s="1">
        <v>0</v>
      </c>
      <c r="G177" s="2">
        <f t="shared" si="0"/>
        <v>65089.560799999992</v>
      </c>
      <c r="H177" s="2">
        <f t="shared" si="1"/>
        <v>0.72999999999592546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19727.5</v>
      </c>
      <c r="D178" s="1">
        <f>'PR-RAS'!E182</f>
        <v>29308.26</v>
      </c>
      <c r="E178" s="1">
        <v>0</v>
      </c>
      <c r="F178" s="1">
        <v>0</v>
      </c>
      <c r="G178" s="2">
        <f t="shared" si="0"/>
        <v>13866.891539999997</v>
      </c>
      <c r="H178" s="2">
        <f t="shared" si="1"/>
        <v>0.75999999999839929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11521.3</v>
      </c>
      <c r="D179" s="1">
        <f>'PR-RAS'!E183</f>
        <v>6996.28</v>
      </c>
      <c r="E179" s="1">
        <v>0</v>
      </c>
      <c r="F179" s="1">
        <v>0</v>
      </c>
      <c r="G179" s="2">
        <f t="shared" si="0"/>
        <v>4541.4670799999994</v>
      </c>
      <c r="H179" s="2">
        <f t="shared" si="1"/>
        <v>0.57999999999901775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68423.08</v>
      </c>
      <c r="D180" s="1">
        <f>'PR-RAS'!E184</f>
        <v>84064.69</v>
      </c>
      <c r="E180" s="1">
        <v>0</v>
      </c>
      <c r="F180" s="1">
        <v>0</v>
      </c>
      <c r="G180" s="2">
        <f t="shared" si="0"/>
        <v>42342.890340000005</v>
      </c>
      <c r="H180" s="2">
        <f t="shared" si="1"/>
        <v>0.38999999999941792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34816.620000000003</v>
      </c>
      <c r="D181" s="1">
        <f>'PR-RAS'!E185</f>
        <v>39361.379999999997</v>
      </c>
      <c r="E181" s="1">
        <v>0</v>
      </c>
      <c r="F181" s="1">
        <v>0</v>
      </c>
      <c r="G181" s="2">
        <f t="shared" si="0"/>
        <v>20437.088400000001</v>
      </c>
      <c r="H181" s="2">
        <f t="shared" si="1"/>
        <v>0.75999999999476131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59670.02</v>
      </c>
      <c r="D182" s="1">
        <f>'PR-RAS'!E186</f>
        <v>89249.72</v>
      </c>
      <c r="E182" s="1">
        <v>0</v>
      </c>
      <c r="F182" s="1">
        <v>0</v>
      </c>
      <c r="G182" s="2">
        <f t="shared" si="0"/>
        <v>43108.672259999999</v>
      </c>
      <c r="H182" s="2">
        <f t="shared" si="1"/>
        <v>0.29999999999563443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52054.32</v>
      </c>
      <c r="D184" s="1">
        <f>'PR-RAS'!E188</f>
        <v>151631.71000000002</v>
      </c>
      <c r="E184" s="1">
        <v>0</v>
      </c>
      <c r="F184" s="1">
        <v>0</v>
      </c>
      <c r="G184" s="2">
        <f t="shared" si="0"/>
        <v>65023.146420000005</v>
      </c>
      <c r="H184" s="2">
        <f t="shared" si="1"/>
        <v>0.6099999999787542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9561.33</v>
      </c>
      <c r="D185" s="1">
        <f>'PR-RAS'!E189</f>
        <v>20640.87</v>
      </c>
      <c r="E185" s="1">
        <v>0</v>
      </c>
      <c r="F185" s="1">
        <v>0</v>
      </c>
      <c r="G185" s="2">
        <f t="shared" si="0"/>
        <v>9355.1248799999994</v>
      </c>
      <c r="H185" s="2">
        <f t="shared" si="1"/>
        <v>0.46000000000094587</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8206.4500000000007</v>
      </c>
      <c r="D186" s="1">
        <f>'PR-RAS'!E190</f>
        <v>11924.21</v>
      </c>
      <c r="E186" s="1">
        <v>0</v>
      </c>
      <c r="F186" s="1">
        <v>0</v>
      </c>
      <c r="G186" s="2">
        <f t="shared" si="0"/>
        <v>5930.1509500000002</v>
      </c>
      <c r="H186" s="2">
        <f t="shared" si="1"/>
        <v>0.65999999999985448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13658.36</v>
      </c>
      <c r="D187" s="1">
        <f>'PR-RAS'!E191</f>
        <v>23912.05</v>
      </c>
      <c r="E187" s="1">
        <v>0</v>
      </c>
      <c r="F187" s="1">
        <v>0</v>
      </c>
      <c r="G187" s="2">
        <f t="shared" si="0"/>
        <v>11435.73756</v>
      </c>
      <c r="H187" s="2">
        <f t="shared" si="1"/>
        <v>0.40999999999985448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3055.43</v>
      </c>
      <c r="E188" s="1">
        <v>0</v>
      </c>
      <c r="F188" s="1">
        <v>0</v>
      </c>
      <c r="G188" s="2">
        <f t="shared" si="0"/>
        <v>1142.73082</v>
      </c>
      <c r="H188" s="2">
        <f t="shared" si="1"/>
        <v>0.42999999999983629</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4994.53</v>
      </c>
      <c r="D189" s="1">
        <f>'PR-RAS'!E193</f>
        <v>4670.8900000000003</v>
      </c>
      <c r="E189" s="1">
        <v>0</v>
      </c>
      <c r="F189" s="1">
        <v>0</v>
      </c>
      <c r="G189" s="2">
        <f t="shared" si="0"/>
        <v>2695.2262800000003</v>
      </c>
      <c r="H189" s="2">
        <f t="shared" si="1"/>
        <v>0.57999999999992724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65034.18</v>
      </c>
      <c r="E190" s="1">
        <v>0</v>
      </c>
      <c r="F190" s="1">
        <v>0</v>
      </c>
      <c r="G190" s="2">
        <f t="shared" si="0"/>
        <v>24582.920040000001</v>
      </c>
      <c r="H190" s="2">
        <f t="shared" si="1"/>
        <v>0.18000000000029104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15633.65</v>
      </c>
      <c r="D191" s="1">
        <f>'PR-RAS'!E195</f>
        <v>22394.080000000002</v>
      </c>
      <c r="E191" s="1">
        <v>0</v>
      </c>
      <c r="F191" s="1">
        <v>0</v>
      </c>
      <c r="G191" s="2">
        <f t="shared" si="0"/>
        <v>11480.143900000001</v>
      </c>
      <c r="H191" s="2">
        <f t="shared" si="1"/>
        <v>0.43000000000211003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6791.8600000000006</v>
      </c>
      <c r="D192" s="1">
        <f>'PR-RAS'!E196</f>
        <v>7406.8899999999994</v>
      </c>
      <c r="E192" s="1">
        <v>0</v>
      </c>
      <c r="F192" s="1">
        <v>0</v>
      </c>
      <c r="G192" s="2">
        <f t="shared" si="0"/>
        <v>4126.67724</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6791.8600000000006</v>
      </c>
      <c r="D206" s="1">
        <f>'PR-RAS'!E210</f>
        <v>7406.8899999999994</v>
      </c>
      <c r="E206" s="1">
        <v>0</v>
      </c>
      <c r="F206" s="1">
        <v>0</v>
      </c>
      <c r="G206" s="2">
        <f t="shared" si="0"/>
        <v>4429.1561999999994</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4395.0600000000004</v>
      </c>
      <c r="D207" s="1">
        <f>'PR-RAS'!E211</f>
        <v>5435.69</v>
      </c>
      <c r="E207" s="1">
        <v>0</v>
      </c>
      <c r="F207" s="1">
        <v>0</v>
      </c>
      <c r="G207" s="2">
        <f t="shared" si="0"/>
        <v>3144.8866399999997</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1682.42</v>
      </c>
      <c r="D209" s="1">
        <f>'PR-RAS'!E213</f>
        <v>1499.3</v>
      </c>
      <c r="E209" s="1">
        <v>0</v>
      </c>
      <c r="F209" s="1">
        <v>0</v>
      </c>
      <c r="G209" s="2">
        <f t="shared" si="0"/>
        <v>973.65216000000009</v>
      </c>
      <c r="H209" s="2">
        <f t="shared" si="1"/>
        <v>0.72000000000002728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714.38</v>
      </c>
      <c r="D210" s="1">
        <f>'PR-RAS'!E214</f>
        <v>471.9</v>
      </c>
      <c r="E210" s="1">
        <v>0</v>
      </c>
      <c r="F210" s="1">
        <v>0</v>
      </c>
      <c r="G210" s="2">
        <f t="shared" si="0"/>
        <v>346.55961999999994</v>
      </c>
      <c r="H210" s="2">
        <f t="shared" si="1"/>
        <v>0.48000000000001819</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4592.21</v>
      </c>
      <c r="D220" s="1">
        <f>'PR-RAS'!E224</f>
        <v>39300.93</v>
      </c>
      <c r="E220" s="1">
        <v>0</v>
      </c>
      <c r="F220" s="1">
        <v>0</v>
      </c>
      <c r="G220" s="2">
        <f t="shared" si="0"/>
        <v>18219.501330000003</v>
      </c>
      <c r="H220" s="2">
        <f t="shared" si="1"/>
        <v>0.27999999999974534</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4592.21</v>
      </c>
      <c r="D232" s="1">
        <f>'PR-RAS'!E236</f>
        <v>39300.93</v>
      </c>
      <c r="E232" s="1">
        <v>0</v>
      </c>
      <c r="F232" s="1">
        <v>0</v>
      </c>
      <c r="G232" s="2">
        <f t="shared" si="0"/>
        <v>19217.830170000001</v>
      </c>
      <c r="H232" s="2">
        <f t="shared" si="1"/>
        <v>0.27999999999974534</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1274.1400000000001</v>
      </c>
      <c r="D233" s="1">
        <f>'PR-RAS'!E237</f>
        <v>39300.93</v>
      </c>
      <c r="E233" s="1">
        <v>0</v>
      </c>
      <c r="F233" s="1">
        <v>0</v>
      </c>
      <c r="G233" s="2">
        <f t="shared" si="0"/>
        <v>18531.232</v>
      </c>
      <c r="H233" s="2">
        <f t="shared" si="1"/>
        <v>0.20999999999980901</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3318.07</v>
      </c>
      <c r="D234" s="1">
        <f>'PR-RAS'!E238</f>
        <v>0</v>
      </c>
      <c r="E234" s="1">
        <v>0</v>
      </c>
      <c r="F234" s="1">
        <v>0</v>
      </c>
      <c r="G234" s="2">
        <f t="shared" si="0"/>
        <v>773.11031000000003</v>
      </c>
      <c r="H234" s="2">
        <f t="shared" si="1"/>
        <v>7.0000000000163709E-2</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77995.89</v>
      </c>
      <c r="D248" s="1">
        <f>'PR-RAS'!E252</f>
        <v>150106.22999999998</v>
      </c>
      <c r="E248" s="1">
        <v>0</v>
      </c>
      <c r="F248" s="1">
        <v>0</v>
      </c>
      <c r="G248" s="2">
        <f t="shared" si="0"/>
        <v>93417.462449999992</v>
      </c>
      <c r="H248" s="2">
        <f t="shared" si="1"/>
        <v>0.33999999998195563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77995.89</v>
      </c>
      <c r="D255" s="1">
        <f>'PR-RAS'!E259</f>
        <v>150106.22999999998</v>
      </c>
      <c r="E255" s="1">
        <v>0</v>
      </c>
      <c r="F255" s="1">
        <v>0</v>
      </c>
      <c r="G255" s="2">
        <f t="shared" si="0"/>
        <v>96064.920899999997</v>
      </c>
      <c r="H255" s="2">
        <f t="shared" si="1"/>
        <v>0.33999999998195563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30141.35</v>
      </c>
      <c r="D256" s="1">
        <f>'PR-RAS'!E260</f>
        <v>94690.18</v>
      </c>
      <c r="E256" s="1">
        <v>0</v>
      </c>
      <c r="F256" s="1">
        <v>0</v>
      </c>
      <c r="G256" s="2">
        <f t="shared" si="0"/>
        <v>55978.036050000002</v>
      </c>
      <c r="H256" s="2">
        <f t="shared" si="1"/>
        <v>0.52999999999155989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47854.54</v>
      </c>
      <c r="D257" s="1">
        <f>'PR-RAS'!E261</f>
        <v>55416.05</v>
      </c>
      <c r="E257" s="1">
        <v>0</v>
      </c>
      <c r="F257" s="1">
        <v>0</v>
      </c>
      <c r="G257" s="2">
        <f t="shared" si="0"/>
        <v>40623.779840000003</v>
      </c>
      <c r="H257" s="2">
        <f t="shared" si="1"/>
        <v>0.51000000000203727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210282.68</v>
      </c>
      <c r="D259" s="1">
        <f>'PR-RAS'!E263</f>
        <v>364837.43</v>
      </c>
      <c r="E259" s="1">
        <v>0</v>
      </c>
      <c r="F259" s="1">
        <v>0</v>
      </c>
      <c r="G259" s="2">
        <f t="shared" si="0"/>
        <v>242509.04532</v>
      </c>
      <c r="H259" s="2">
        <f t="shared" si="1"/>
        <v>0.75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208558.77</v>
      </c>
      <c r="D260" s="1">
        <f>'PR-RAS'!E264</f>
        <v>352788.51</v>
      </c>
      <c r="E260" s="1">
        <v>0</v>
      </c>
      <c r="F260" s="1">
        <v>0</v>
      </c>
      <c r="G260" s="2">
        <f t="shared" si="0"/>
        <v>236761.16961000001</v>
      </c>
      <c r="H260" s="2">
        <f t="shared" si="1"/>
        <v>0.72000000000116415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208558.77</v>
      </c>
      <c r="D261" s="1">
        <f>'PR-RAS'!E265</f>
        <v>352788.51</v>
      </c>
      <c r="E261" s="1">
        <v>0</v>
      </c>
      <c r="F261" s="1">
        <v>0</v>
      </c>
      <c r="G261" s="2">
        <f t="shared" si="0"/>
        <v>237675.30540000001</v>
      </c>
      <c r="H261" s="2">
        <f t="shared" si="1"/>
        <v>0.72000000000116415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1723.91</v>
      </c>
      <c r="D275" s="1">
        <f>'PR-RAS'!E279</f>
        <v>12048.92</v>
      </c>
      <c r="E275" s="1">
        <v>0</v>
      </c>
      <c r="F275" s="1">
        <v>0</v>
      </c>
      <c r="G275" s="2">
        <f t="shared" si="8"/>
        <v>7075.1595000000007</v>
      </c>
      <c r="H275" s="2">
        <f t="shared" si="9"/>
        <v>0.16999999999984539</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1723.91</v>
      </c>
      <c r="D277" s="1">
        <f>'PR-RAS'!E281</f>
        <v>12048.92</v>
      </c>
      <c r="E277" s="1">
        <v>0</v>
      </c>
      <c r="F277" s="1">
        <v>0</v>
      </c>
      <c r="G277" s="2">
        <f t="shared" si="8"/>
        <v>7126.8030000000008</v>
      </c>
      <c r="H277" s="2">
        <f t="shared" si="9"/>
        <v>0.16999999999984539</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1619791.0299999998</v>
      </c>
      <c r="D285" s="1">
        <f>'PR-RAS'!E289</f>
        <v>2590292.73</v>
      </c>
      <c r="E285" s="1">
        <v>0</v>
      </c>
      <c r="F285" s="1">
        <v>0</v>
      </c>
      <c r="G285" s="2">
        <f t="shared" si="8"/>
        <v>1931306.92316</v>
      </c>
      <c r="H285" s="2">
        <f t="shared" si="9"/>
        <v>0.29999999981373549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530866.09000000032</v>
      </c>
      <c r="D286" s="1">
        <f>'PR-RAS'!E290</f>
        <v>231051.72999999952</v>
      </c>
      <c r="E286" s="1">
        <v>0</v>
      </c>
      <c r="F286" s="1">
        <v>0</v>
      </c>
      <c r="G286" s="2">
        <f t="shared" si="8"/>
        <v>282996.32174999977</v>
      </c>
      <c r="H286" s="2">
        <f t="shared" si="9"/>
        <v>0.36000000080093741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988309.1</v>
      </c>
      <c r="D288" s="1">
        <f>'PR-RAS'!E292</f>
        <v>1507252.25</v>
      </c>
      <c r="E288" s="1">
        <v>0</v>
      </c>
      <c r="F288" s="1">
        <v>0</v>
      </c>
      <c r="G288" s="2">
        <f t="shared" si="8"/>
        <v>1148807.5031999999</v>
      </c>
      <c r="H288" s="2">
        <f t="shared" si="9"/>
        <v>0.34999999997671694</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340364.39</v>
      </c>
      <c r="D290" s="1">
        <f>'PR-RAS'!E294</f>
        <v>416887.3</v>
      </c>
      <c r="E290" s="1">
        <v>0</v>
      </c>
      <c r="F290" s="1">
        <v>0</v>
      </c>
      <c r="G290" s="2">
        <f t="shared" si="8"/>
        <v>339326.16810999997</v>
      </c>
      <c r="H290" s="2">
        <f t="shared" si="9"/>
        <v>0.69000000000232831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3710.35</v>
      </c>
      <c r="D291" s="1">
        <f>'PR-RAS'!E295</f>
        <v>2837.87</v>
      </c>
      <c r="E291" s="1">
        <v>0</v>
      </c>
      <c r="F291" s="1">
        <v>0</v>
      </c>
      <c r="G291" s="2">
        <f t="shared" si="8"/>
        <v>2721.9660999999996</v>
      </c>
      <c r="H291" s="2">
        <f t="shared" si="9"/>
        <v>0.48000000000001819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573980.51</v>
      </c>
      <c r="D293" s="1">
        <f>'PR-RAS'!E298</f>
        <v>965212.42</v>
      </c>
      <c r="E293" s="1">
        <v>0</v>
      </c>
      <c r="F293" s="1">
        <v>0</v>
      </c>
      <c r="G293" s="2">
        <f t="shared" si="8"/>
        <v>731286.36219999997</v>
      </c>
      <c r="H293" s="2">
        <f t="shared" si="9"/>
        <v>0.91000000003259629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573980.51</v>
      </c>
      <c r="D294" s="1">
        <f>'PR-RAS'!E299</f>
        <v>965212.42</v>
      </c>
      <c r="E294" s="1">
        <v>0</v>
      </c>
      <c r="F294" s="1">
        <v>0</v>
      </c>
      <c r="G294" s="2">
        <f t="shared" si="8"/>
        <v>733790.76754999999</v>
      </c>
      <c r="H294" s="2">
        <f t="shared" si="9"/>
        <v>0.91000000003259629</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573980.51</v>
      </c>
      <c r="D295" s="1">
        <f>'PR-RAS'!E300</f>
        <v>871404.14</v>
      </c>
      <c r="E295" s="1">
        <v>0</v>
      </c>
      <c r="F295" s="1">
        <v>0</v>
      </c>
      <c r="G295" s="2">
        <f t="shared" si="8"/>
        <v>681135.90425999998</v>
      </c>
      <c r="H295" s="2">
        <f t="shared" si="9"/>
        <v>0.63000000000465661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573980.51</v>
      </c>
      <c r="D296" s="1">
        <f>'PR-RAS'!E301</f>
        <v>871404.14</v>
      </c>
      <c r="E296" s="1">
        <v>0</v>
      </c>
      <c r="F296" s="1">
        <v>0</v>
      </c>
      <c r="G296" s="2">
        <f t="shared" si="8"/>
        <v>683452.69305</v>
      </c>
      <c r="H296" s="2">
        <f t="shared" si="9"/>
        <v>0.63000000000465661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93808.28</v>
      </c>
      <c r="E299" s="1">
        <v>0</v>
      </c>
      <c r="F299" s="1">
        <v>0</v>
      </c>
      <c r="G299" s="2">
        <f t="shared" si="8"/>
        <v>55909.734879999996</v>
      </c>
      <c r="H299" s="2">
        <f t="shared" si="9"/>
        <v>0.27999999999883585</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93808.28</v>
      </c>
      <c r="E303" s="1">
        <v>0</v>
      </c>
      <c r="F303" s="1">
        <v>0</v>
      </c>
      <c r="G303" s="2">
        <f t="shared" si="8"/>
        <v>56660.201119999998</v>
      </c>
      <c r="H303" s="2">
        <f t="shared" si="9"/>
        <v>0.27999999999883585</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827904.05999999994</v>
      </c>
      <c r="D345" s="1">
        <f>'PR-RAS'!E350</f>
        <v>1113409.31</v>
      </c>
      <c r="E345" s="1">
        <v>0</v>
      </c>
      <c r="F345" s="1">
        <v>0</v>
      </c>
      <c r="G345" s="2">
        <f t="shared" si="8"/>
        <v>1050824.60192</v>
      </c>
      <c r="H345" s="2">
        <f t="shared" si="9"/>
        <v>0.36999999999534339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185643.51</v>
      </c>
      <c r="D346" s="1">
        <f>'PR-RAS'!E351</f>
        <v>253222.71</v>
      </c>
      <c r="E346" s="1">
        <v>0</v>
      </c>
      <c r="F346" s="1">
        <v>0</v>
      </c>
      <c r="G346" s="2">
        <f t="shared" si="8"/>
        <v>238770.68084999995</v>
      </c>
      <c r="H346" s="2">
        <f t="shared" si="9"/>
        <v>0.77999999999883585</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185643.51</v>
      </c>
      <c r="D351" s="1">
        <f>'PR-RAS'!E356</f>
        <v>253222.71</v>
      </c>
      <c r="E351" s="1">
        <v>0</v>
      </c>
      <c r="F351" s="1">
        <v>0</v>
      </c>
      <c r="G351" s="2">
        <f t="shared" si="8"/>
        <v>242231.12549999997</v>
      </c>
      <c r="H351" s="2">
        <f t="shared" si="9"/>
        <v>0.77999999999883585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151566.93</v>
      </c>
      <c r="D355" s="1">
        <f>'PR-RAS'!E360</f>
        <v>26036.99</v>
      </c>
      <c r="E355" s="1">
        <v>0</v>
      </c>
      <c r="F355" s="1">
        <v>0</v>
      </c>
      <c r="G355" s="2">
        <f t="shared" si="8"/>
        <v>72088.882140000002</v>
      </c>
      <c r="H355" s="2">
        <f t="shared" si="9"/>
        <v>8.0000000005384209E-2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34076.58</v>
      </c>
      <c r="D357" s="1">
        <f>'PR-RAS'!E362</f>
        <v>227185.72</v>
      </c>
      <c r="E357" s="1">
        <v>0</v>
      </c>
      <c r="F357" s="1">
        <v>0</v>
      </c>
      <c r="G357" s="2">
        <f t="shared" si="8"/>
        <v>173887.49512000001</v>
      </c>
      <c r="H357" s="2">
        <f t="shared" si="9"/>
        <v>0.69999999999708962</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642260.54999999993</v>
      </c>
      <c r="D358" s="1">
        <f>'PR-RAS'!E363</f>
        <v>860186.6</v>
      </c>
      <c r="E358" s="1">
        <v>0</v>
      </c>
      <c r="F358" s="1">
        <v>0</v>
      </c>
      <c r="G358" s="2">
        <f t="shared" si="8"/>
        <v>843460.24874999991</v>
      </c>
      <c r="H358" s="2">
        <f t="shared" si="9"/>
        <v>0.85000000009313226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618524.41999999993</v>
      </c>
      <c r="D359" s="1">
        <f>'PR-RAS'!E364</f>
        <v>722375.74</v>
      </c>
      <c r="E359" s="1">
        <v>0</v>
      </c>
      <c r="F359" s="1">
        <v>0</v>
      </c>
      <c r="G359" s="2">
        <f t="shared" si="8"/>
        <v>738652.77219999989</v>
      </c>
      <c r="H359" s="2">
        <f t="shared" si="9"/>
        <v>0.67999999993480742</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60869.17</v>
      </c>
      <c r="E361" s="1">
        <v>0</v>
      </c>
      <c r="F361" s="1">
        <v>0</v>
      </c>
      <c r="G361" s="2">
        <f t="shared" si="8"/>
        <v>43825.8024</v>
      </c>
      <c r="H361" s="2">
        <f t="shared" si="9"/>
        <v>0.16999999999825377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32339.07</v>
      </c>
      <c r="D362" s="1">
        <f>'PR-RAS'!E367</f>
        <v>71469.009999999995</v>
      </c>
      <c r="E362" s="1">
        <v>0</v>
      </c>
      <c r="F362" s="1">
        <v>0</v>
      </c>
      <c r="G362" s="2">
        <f t="shared" si="8"/>
        <v>63275.029489999994</v>
      </c>
      <c r="H362" s="2">
        <f t="shared" si="9"/>
        <v>7.9999999994470272E-2</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586185.35</v>
      </c>
      <c r="D363" s="1">
        <f>'PR-RAS'!E368</f>
        <v>590037.56000000006</v>
      </c>
      <c r="E363" s="1">
        <v>0</v>
      </c>
      <c r="F363" s="1">
        <v>0</v>
      </c>
      <c r="G363" s="2">
        <f t="shared" si="8"/>
        <v>639386.29014000006</v>
      </c>
      <c r="H363" s="2">
        <f t="shared" si="9"/>
        <v>0.78999999992083758</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23736.129999999997</v>
      </c>
      <c r="D364" s="1">
        <f>'PR-RAS'!E369</f>
        <v>133026.65</v>
      </c>
      <c r="E364" s="1">
        <v>0</v>
      </c>
      <c r="F364" s="1">
        <v>0</v>
      </c>
      <c r="G364" s="2">
        <f t="shared" si="8"/>
        <v>105193.56309</v>
      </c>
      <c r="H364" s="2">
        <f t="shared" si="9"/>
        <v>0.48000000000320142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7726.51</v>
      </c>
      <c r="D365" s="1">
        <f>'PR-RAS'!E370</f>
        <v>657.5</v>
      </c>
      <c r="E365" s="1">
        <v>0</v>
      </c>
      <c r="F365" s="1">
        <v>0</v>
      </c>
      <c r="G365" s="2">
        <f t="shared" si="8"/>
        <v>3291.1096400000001</v>
      </c>
      <c r="H365" s="2">
        <f t="shared" si="9"/>
        <v>0.98999999999978172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2003.05</v>
      </c>
      <c r="D366" s="1">
        <f>'PR-RAS'!E371</f>
        <v>0</v>
      </c>
      <c r="E366" s="1">
        <v>0</v>
      </c>
      <c r="F366" s="1">
        <v>0</v>
      </c>
      <c r="G366" s="2">
        <f t="shared" si="8"/>
        <v>731.11324999999999</v>
      </c>
      <c r="H366" s="2">
        <f t="shared" si="9"/>
        <v>4.9999999999954525E-2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12235.38</v>
      </c>
      <c r="D367" s="1">
        <f>'PR-RAS'!E372</f>
        <v>63266.51</v>
      </c>
      <c r="E367" s="1">
        <v>0</v>
      </c>
      <c r="F367" s="1">
        <v>0</v>
      </c>
      <c r="G367" s="2">
        <f t="shared" si="8"/>
        <v>50789.234399999994</v>
      </c>
      <c r="H367" s="2">
        <f t="shared" si="9"/>
        <v>0.86999999999716238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40987.629999999997</v>
      </c>
      <c r="E369" s="1">
        <v>0</v>
      </c>
      <c r="F369" s="1">
        <v>0</v>
      </c>
      <c r="G369" s="2">
        <f t="shared" si="8"/>
        <v>30166.895679999998</v>
      </c>
      <c r="H369" s="2">
        <f t="shared" si="9"/>
        <v>0.37000000000261934</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3718.13</v>
      </c>
      <c r="E370" s="1">
        <v>0</v>
      </c>
      <c r="F370" s="1">
        <v>0</v>
      </c>
      <c r="G370" s="2">
        <f t="shared" si="8"/>
        <v>2743.9799400000002</v>
      </c>
      <c r="H370" s="2">
        <f t="shared" si="9"/>
        <v>0.13000000000010914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1771.19</v>
      </c>
      <c r="D371" s="1">
        <f>'PR-RAS'!E376</f>
        <v>24396.880000000001</v>
      </c>
      <c r="E371" s="1">
        <v>0</v>
      </c>
      <c r="F371" s="1">
        <v>0</v>
      </c>
      <c r="G371" s="2">
        <f t="shared" si="8"/>
        <v>18709.031500000001</v>
      </c>
      <c r="H371" s="2">
        <f t="shared" si="9"/>
        <v>0.30999999999903594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4784.21</v>
      </c>
      <c r="E373" s="1">
        <v>0</v>
      </c>
      <c r="F373" s="1">
        <v>0</v>
      </c>
      <c r="G373" s="2">
        <f t="shared" si="8"/>
        <v>3559.4522400000001</v>
      </c>
      <c r="H373" s="2">
        <f t="shared" si="9"/>
        <v>0.21000000000003638</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4784.21</v>
      </c>
      <c r="E374" s="1">
        <v>0</v>
      </c>
      <c r="F374" s="1">
        <v>0</v>
      </c>
      <c r="G374" s="2">
        <f t="shared" si="8"/>
        <v>3569.0206600000001</v>
      </c>
      <c r="H374" s="2">
        <f t="shared" si="9"/>
        <v>0.21000000000003638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253923.54999999993</v>
      </c>
      <c r="D403" s="1">
        <f>'PR-RAS'!E408</f>
        <v>148196.89000000001</v>
      </c>
      <c r="E403" s="1">
        <v>0</v>
      </c>
      <c r="F403" s="1">
        <v>0</v>
      </c>
      <c r="G403" s="2">
        <f t="shared" si="8"/>
        <v>221227.56665999998</v>
      </c>
      <c r="H403" s="2">
        <f t="shared" si="9"/>
        <v>0.56000000005587935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1075047.22</v>
      </c>
      <c r="D405" s="1">
        <f>'PR-RAS'!E410</f>
        <v>1315711.6200000001</v>
      </c>
      <c r="E405" s="1">
        <v>0</v>
      </c>
      <c r="F405" s="1">
        <v>0</v>
      </c>
      <c r="G405" s="2">
        <f t="shared" si="8"/>
        <v>1497414.0658400001</v>
      </c>
      <c r="H405" s="2">
        <f t="shared" si="9"/>
        <v>0.59999999986030161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240664.11</v>
      </c>
      <c r="D406" s="1">
        <f>'PR-RAS'!E411</f>
        <v>177886.69</v>
      </c>
      <c r="E406" s="1">
        <v>0</v>
      </c>
      <c r="F406" s="1">
        <v>0</v>
      </c>
      <c r="G406" s="2">
        <f t="shared" si="8"/>
        <v>241557.18345000001</v>
      </c>
      <c r="H406" s="2">
        <f t="shared" si="9"/>
        <v>0.41999999998370185</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2724637.63</v>
      </c>
      <c r="D407" s="1">
        <f>'PR-RAS'!E412</f>
        <v>3786556.8799999994</v>
      </c>
      <c r="E407" s="1">
        <v>0</v>
      </c>
      <c r="F407" s="1">
        <v>0</v>
      </c>
      <c r="G407" s="2">
        <f t="shared" si="8"/>
        <v>4180887.0643399996</v>
      </c>
      <c r="H407" s="2">
        <f t="shared" si="9"/>
        <v>0.49000000068917871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2447695.09</v>
      </c>
      <c r="D408" s="1">
        <f>'PR-RAS'!E413</f>
        <v>3703702.04</v>
      </c>
      <c r="E408" s="1">
        <v>0</v>
      </c>
      <c r="F408" s="1">
        <v>0</v>
      </c>
      <c r="G408" s="2">
        <f t="shared" si="8"/>
        <v>4011025.3621899998</v>
      </c>
      <c r="H408" s="2">
        <f t="shared" si="9"/>
        <v>0.12999999988824129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276942.54000000004</v>
      </c>
      <c r="D409" s="1">
        <f>'PR-RAS'!E414</f>
        <v>82854.839999999385</v>
      </c>
      <c r="E409" s="1">
        <v>0</v>
      </c>
      <c r="F409" s="1">
        <v>0</v>
      </c>
      <c r="G409" s="2">
        <f t="shared" si="8"/>
        <v>180602.10575999951</v>
      </c>
      <c r="H409" s="2">
        <f t="shared" si="9"/>
        <v>0.62000000057742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191540.62999999989</v>
      </c>
      <c r="E411" s="1">
        <v>0</v>
      </c>
      <c r="F411" s="1">
        <v>0</v>
      </c>
      <c r="G411" s="2">
        <f t="shared" si="8"/>
        <v>157063.3165999999</v>
      </c>
      <c r="H411" s="2">
        <f t="shared" si="9"/>
        <v>0.37000000011175871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86738.12</v>
      </c>
      <c r="D412" s="1">
        <f>'PR-RAS'!E417</f>
        <v>0</v>
      </c>
      <c r="E412" s="1">
        <v>0</v>
      </c>
      <c r="F412" s="1">
        <v>0</v>
      </c>
      <c r="G412" s="2">
        <f t="shared" si="8"/>
        <v>35649.367319999998</v>
      </c>
      <c r="H412" s="2">
        <f t="shared" si="9"/>
        <v>0.11999999999534339</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581028.5</v>
      </c>
      <c r="D413" s="1">
        <f>'PR-RAS'!E418</f>
        <v>594773.99</v>
      </c>
      <c r="E413" s="1">
        <v>0</v>
      </c>
      <c r="F413" s="1">
        <v>0</v>
      </c>
      <c r="G413" s="2">
        <f t="shared" si="8"/>
        <v>729477.50975999993</v>
      </c>
      <c r="H413" s="2">
        <f t="shared" si="9"/>
        <v>0.51000000000931323</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53439.93</v>
      </c>
      <c r="D522" s="1">
        <f>'PR-RAS'!E528</f>
        <v>10545.44</v>
      </c>
      <c r="E522" s="1">
        <v>0</v>
      </c>
      <c r="F522" s="1">
        <v>0</v>
      </c>
      <c r="G522" s="2">
        <f t="shared" ref="G522:G809" si="10">(B522/1000)*(C522*1+D522*2)</f>
        <v>38830.552009999999</v>
      </c>
      <c r="H522" s="2">
        <f t="shared" ref="H522:H809" si="11">ABS(C522-ROUND(C522,0))+ABS(D522-ROUND(D522,0))</f>
        <v>0.51000000000021828</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53439.93</v>
      </c>
      <c r="D587" s="1">
        <f>'PR-RAS'!E593</f>
        <v>10545.44</v>
      </c>
      <c r="E587" s="1">
        <v>0</v>
      </c>
      <c r="F587" s="1">
        <v>0</v>
      </c>
      <c r="G587" s="2">
        <f t="shared" si="10"/>
        <v>43675.054659999994</v>
      </c>
      <c r="H587" s="2">
        <f t="shared" si="11"/>
        <v>0.51000000000021828</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10011.65</v>
      </c>
      <c r="D599" s="1">
        <f>'PR-RAS'!E605</f>
        <v>10545.44</v>
      </c>
      <c r="E599" s="1">
        <v>0</v>
      </c>
      <c r="F599" s="1">
        <v>0</v>
      </c>
      <c r="G599" s="2">
        <f t="shared" si="10"/>
        <v>18599.31294</v>
      </c>
      <c r="H599" s="2">
        <f t="shared" si="11"/>
        <v>0.79000000000087311</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10011.65</v>
      </c>
      <c r="D600" s="1">
        <f>'PR-RAS'!E606</f>
        <v>10545.44</v>
      </c>
      <c r="E600" s="1">
        <v>0</v>
      </c>
      <c r="F600" s="1">
        <v>0</v>
      </c>
      <c r="G600" s="2">
        <f t="shared" si="10"/>
        <v>18630.41547</v>
      </c>
      <c r="H600" s="2">
        <f t="shared" si="11"/>
        <v>0.79000000000087311</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43428.28</v>
      </c>
      <c r="D611" s="1">
        <f>'PR-RAS'!E617</f>
        <v>0</v>
      </c>
      <c r="E611" s="1">
        <v>0</v>
      </c>
      <c r="F611" s="1">
        <v>0</v>
      </c>
      <c r="G611" s="2">
        <f t="shared" si="10"/>
        <v>26491.250799999998</v>
      </c>
      <c r="H611" s="2">
        <f t="shared" si="11"/>
        <v>0.27999999999883585</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43428.28</v>
      </c>
      <c r="D612" s="1">
        <f>'PR-RAS'!E618</f>
        <v>0</v>
      </c>
      <c r="E612" s="1">
        <v>0</v>
      </c>
      <c r="F612" s="1">
        <v>0</v>
      </c>
      <c r="G612" s="2">
        <f t="shared" si="10"/>
        <v>26534.679079999998</v>
      </c>
      <c r="H612" s="2">
        <f t="shared" si="11"/>
        <v>0.27999999999883585</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53439.93</v>
      </c>
      <c r="D630" s="1">
        <f>'PR-RAS'!E636</f>
        <v>10545.44</v>
      </c>
      <c r="E630" s="1">
        <v>0</v>
      </c>
      <c r="F630" s="1">
        <v>0</v>
      </c>
      <c r="G630" s="2">
        <f t="shared" si="10"/>
        <v>46879.879489999999</v>
      </c>
      <c r="H630" s="2">
        <f t="shared" si="11"/>
        <v>0.51000000000021828</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33933.33</v>
      </c>
      <c r="D631" s="1">
        <f>'PR-RAS'!E637</f>
        <v>0</v>
      </c>
      <c r="E631" s="1">
        <v>0</v>
      </c>
      <c r="F631" s="1">
        <v>0</v>
      </c>
      <c r="G631" s="2">
        <f t="shared" si="10"/>
        <v>21377.997900000002</v>
      </c>
      <c r="H631" s="2">
        <f t="shared" si="11"/>
        <v>0.33000000000174623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19506.599999999999</v>
      </c>
      <c r="E632" s="1">
        <v>0</v>
      </c>
      <c r="F632" s="1">
        <v>0</v>
      </c>
      <c r="G632" s="2">
        <f t="shared" si="10"/>
        <v>24617.3292</v>
      </c>
      <c r="H632" s="2">
        <f t="shared" si="11"/>
        <v>0.40000000000145519</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2724637.63</v>
      </c>
      <c r="D633" s="1">
        <f>'PR-RAS'!E639</f>
        <v>3786556.8799999994</v>
      </c>
      <c r="E633" s="1">
        <v>0</v>
      </c>
      <c r="F633" s="1">
        <v>0</v>
      </c>
      <c r="G633" s="2">
        <f t="shared" si="10"/>
        <v>6508178.8784799995</v>
      </c>
      <c r="H633" s="2">
        <f t="shared" si="11"/>
        <v>0.49000000068917871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2501135.02</v>
      </c>
      <c r="D634" s="1">
        <f>'PR-RAS'!E640</f>
        <v>3714247.48</v>
      </c>
      <c r="E634" s="1">
        <v>0</v>
      </c>
      <c r="F634" s="1">
        <v>0</v>
      </c>
      <c r="G634" s="2">
        <f t="shared" si="10"/>
        <v>6285455.7773400005</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223502.60999999987</v>
      </c>
      <c r="D635" s="1">
        <f>'PR-RAS'!E641</f>
        <v>72309.399999999441</v>
      </c>
      <c r="E635" s="1">
        <v>0</v>
      </c>
      <c r="F635" s="1">
        <v>0</v>
      </c>
      <c r="G635" s="2">
        <f t="shared" si="10"/>
        <v>233388.97393999921</v>
      </c>
      <c r="H635" s="2">
        <f t="shared" si="11"/>
        <v>0.78999999957159162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172034.02999999988</v>
      </c>
      <c r="E637" s="1">
        <v>0</v>
      </c>
      <c r="F637" s="1">
        <v>0</v>
      </c>
      <c r="G637" s="2">
        <f t="shared" si="10"/>
        <v>218827.28615999984</v>
      </c>
      <c r="H637" s="2">
        <f t="shared" si="11"/>
        <v>2.9999999882420525E-2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52804.789999999994</v>
      </c>
      <c r="D638" s="1">
        <f>'PR-RAS'!E644</f>
        <v>0</v>
      </c>
      <c r="E638" s="1">
        <v>0</v>
      </c>
      <c r="F638" s="1">
        <v>0</v>
      </c>
      <c r="G638" s="2">
        <f t="shared" si="10"/>
        <v>33636.651229999996</v>
      </c>
      <c r="H638" s="2">
        <f t="shared" si="11"/>
        <v>0.21000000000640284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170697.81999999989</v>
      </c>
      <c r="D639" s="1">
        <f>'PR-RAS'!E645</f>
        <v>244343.42999999932</v>
      </c>
      <c r="E639" s="1">
        <v>0</v>
      </c>
      <c r="F639" s="1">
        <v>0</v>
      </c>
      <c r="G639" s="2">
        <f t="shared" si="10"/>
        <v>420687.42583999905</v>
      </c>
      <c r="H639" s="2">
        <f t="shared" si="11"/>
        <v>0.60999999943305738</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43574.78</v>
      </c>
      <c r="D641" s="1">
        <f>'PR-RAS'!E647</f>
        <v>49459.94</v>
      </c>
      <c r="E641" s="1">
        <v>0</v>
      </c>
      <c r="F641" s="1">
        <v>0</v>
      </c>
      <c r="G641" s="2">
        <f t="shared" si="10"/>
        <v>91196.582399999999</v>
      </c>
      <c r="H641" s="2">
        <f t="shared" si="11"/>
        <v>0.27999999999883585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52354.17</v>
      </c>
      <c r="D642" s="1">
        <f>'PR-RAS'!E649</f>
        <v>339835.1</v>
      </c>
      <c r="E642" s="1">
        <v>0</v>
      </c>
      <c r="F642" s="1">
        <v>0</v>
      </c>
      <c r="G642" s="2">
        <f t="shared" si="10"/>
        <v>469227.62117</v>
      </c>
      <c r="H642" s="2">
        <f t="shared" si="11"/>
        <v>0.26999999997497071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3562147.78</v>
      </c>
      <c r="D643" s="1">
        <f>'PR-RAS'!E650</f>
        <v>4427717.25</v>
      </c>
      <c r="E643" s="1">
        <v>0</v>
      </c>
      <c r="F643" s="1">
        <v>0</v>
      </c>
      <c r="G643" s="2">
        <f t="shared" si="10"/>
        <v>7972087.8237600001</v>
      </c>
      <c r="H643" s="2">
        <f t="shared" si="11"/>
        <v>0.47000000020489097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3274666.85</v>
      </c>
      <c r="D644" s="1">
        <f>'PR-RAS'!E651</f>
        <v>4260274.67</v>
      </c>
      <c r="E644" s="1">
        <v>0</v>
      </c>
      <c r="F644" s="1">
        <v>0</v>
      </c>
      <c r="G644" s="2">
        <f t="shared" si="10"/>
        <v>7584324.0101699997</v>
      </c>
      <c r="H644" s="2">
        <f t="shared" si="11"/>
        <v>0.47999999998137355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339835.09999999963</v>
      </c>
      <c r="D645" s="1">
        <f>'PR-RAS'!E652</f>
        <v>507277.6799999997</v>
      </c>
      <c r="E645" s="1">
        <v>0</v>
      </c>
      <c r="F645" s="1">
        <v>0</v>
      </c>
      <c r="G645" s="2">
        <f t="shared" si="10"/>
        <v>872227.45623999939</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17</v>
      </c>
      <c r="D646" s="1">
        <f>'PR-RAS'!E653</f>
        <v>18</v>
      </c>
      <c r="E646" s="1">
        <v>0</v>
      </c>
      <c r="F646" s="1">
        <v>0</v>
      </c>
      <c r="G646" s="2">
        <f t="shared" si="10"/>
        <v>34.185000000000002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15</v>
      </c>
      <c r="D647" s="1">
        <f>'PR-RAS'!E654</f>
        <v>15</v>
      </c>
      <c r="E647" s="1">
        <v>0</v>
      </c>
      <c r="F647" s="1">
        <v>0</v>
      </c>
      <c r="G647" s="2">
        <f t="shared" si="10"/>
        <v>29.07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16</v>
      </c>
      <c r="D648" s="1">
        <f>'PR-RAS'!E655</f>
        <v>17</v>
      </c>
      <c r="E648" s="1">
        <v>0</v>
      </c>
      <c r="F648" s="1">
        <v>0</v>
      </c>
      <c r="G648" s="2">
        <f t="shared" si="10"/>
        <v>32.35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15</v>
      </c>
      <c r="D649" s="1">
        <f>'PR-RAS'!E656</f>
        <v>15</v>
      </c>
      <c r="E649" s="1">
        <v>0</v>
      </c>
      <c r="F649" s="1">
        <v>0</v>
      </c>
      <c r="G649" s="2">
        <f t="shared" si="10"/>
        <v>29.16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350697.98</v>
      </c>
      <c r="D654" s="1">
        <f>'PR-RAS'!E661</f>
        <v>479576.56</v>
      </c>
      <c r="E654" s="1">
        <v>0</v>
      </c>
      <c r="F654" s="1">
        <v>0</v>
      </c>
      <c r="G654" s="2">
        <f t="shared" si="10"/>
        <v>855332.76830000011</v>
      </c>
      <c r="H654" s="2">
        <f t="shared" si="11"/>
        <v>0.46000000002095476</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13272.28</v>
      </c>
      <c r="D658" s="1">
        <f>'PR-RAS'!E665</f>
        <v>56400</v>
      </c>
      <c r="E658" s="1">
        <v>0</v>
      </c>
      <c r="F658" s="1">
        <v>0</v>
      </c>
      <c r="G658" s="2">
        <f t="shared" si="10"/>
        <v>82829.487959999999</v>
      </c>
      <c r="H658" s="2">
        <f t="shared" si="11"/>
        <v>0.28000000000065484</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9300</v>
      </c>
      <c r="E659" s="1">
        <v>0</v>
      </c>
      <c r="F659" s="1">
        <v>0</v>
      </c>
      <c r="G659" s="2">
        <f t="shared" si="10"/>
        <v>12238.800000000001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76701.86</v>
      </c>
      <c r="E666" s="1">
        <v>0</v>
      </c>
      <c r="F666" s="1">
        <v>0</v>
      </c>
      <c r="G666" s="2">
        <f t="shared" si="10"/>
        <v>102013.47380000001</v>
      </c>
      <c r="H666" s="2">
        <f t="shared" si="11"/>
        <v>0.13999999999941792</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2229.75</v>
      </c>
      <c r="D668" s="1">
        <f>'PR-RAS'!E675</f>
        <v>1392</v>
      </c>
      <c r="E668" s="1">
        <v>0</v>
      </c>
      <c r="F668" s="1">
        <v>0</v>
      </c>
      <c r="G668" s="2">
        <f t="shared" si="10"/>
        <v>3344.1712500000003</v>
      </c>
      <c r="H668" s="2">
        <f t="shared" si="11"/>
        <v>0.25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621.14</v>
      </c>
      <c r="D669" s="1">
        <f>'PR-RAS'!E676</f>
        <v>519.55999999999995</v>
      </c>
      <c r="E669" s="1">
        <v>0</v>
      </c>
      <c r="F669" s="1">
        <v>0</v>
      </c>
      <c r="G669" s="2">
        <f t="shared" si="10"/>
        <v>1109.05368</v>
      </c>
      <c r="H669" s="2">
        <f t="shared" si="11"/>
        <v>0.58000000000004093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19788.689999999999</v>
      </c>
      <c r="D703" s="1">
        <f>'PR-RAS'!E710</f>
        <v>16612.86</v>
      </c>
      <c r="E703" s="1">
        <v>0</v>
      </c>
      <c r="F703" s="1">
        <v>0</v>
      </c>
      <c r="G703" s="2">
        <f t="shared" si="10"/>
        <v>37216.115819999999</v>
      </c>
      <c r="H703" s="2">
        <f t="shared" si="11"/>
        <v>0.4500000000007276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1061.78</v>
      </c>
      <c r="D709" s="1">
        <f>'PR-RAS'!E716</f>
        <v>2648.62</v>
      </c>
      <c r="E709" s="1">
        <v>0</v>
      </c>
      <c r="F709" s="1">
        <v>0</v>
      </c>
      <c r="G709" s="2">
        <f t="shared" si="10"/>
        <v>4502.1861599999993</v>
      </c>
      <c r="H709" s="2">
        <f t="shared" si="11"/>
        <v>0.60000000000013642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9904.23</v>
      </c>
      <c r="D711" s="1">
        <f>'PR-RAS'!E718</f>
        <v>10197.709999999999</v>
      </c>
      <c r="E711" s="1">
        <v>0</v>
      </c>
      <c r="F711" s="1">
        <v>0</v>
      </c>
      <c r="G711" s="2">
        <f t="shared" si="10"/>
        <v>21512.751499999998</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1124.96</v>
      </c>
      <c r="D713" s="1">
        <f>'PR-RAS'!E720</f>
        <v>646.91</v>
      </c>
      <c r="E713" s="1">
        <v>0</v>
      </c>
      <c r="F713" s="1">
        <v>0</v>
      </c>
      <c r="G713" s="2">
        <f t="shared" si="10"/>
        <v>1722.1713599999998</v>
      </c>
      <c r="H713" s="2">
        <f t="shared" si="11"/>
        <v>0.12999999999999545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7391.46</v>
      </c>
      <c r="D715" s="1">
        <f>'PR-RAS'!E722</f>
        <v>7315.95</v>
      </c>
      <c r="E715" s="1">
        <v>0</v>
      </c>
      <c r="F715" s="1">
        <v>0</v>
      </c>
      <c r="G715" s="2">
        <f t="shared" si="10"/>
        <v>15724.679039999999</v>
      </c>
      <c r="H715" s="2">
        <f t="shared" si="11"/>
        <v>0.51000000000021828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9561.33</v>
      </c>
      <c r="D718" s="1">
        <f>'PR-RAS'!E725</f>
        <v>20640.87</v>
      </c>
      <c r="E718" s="1">
        <v>0</v>
      </c>
      <c r="F718" s="1">
        <v>0</v>
      </c>
      <c r="G718" s="2">
        <f t="shared" si="10"/>
        <v>36454.481189999999</v>
      </c>
      <c r="H718" s="2">
        <f t="shared" si="11"/>
        <v>0.46000000000094587</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4550.2700000000004</v>
      </c>
      <c r="D719" s="1">
        <f>'PR-RAS'!E726</f>
        <v>9437.26</v>
      </c>
      <c r="E719" s="1">
        <v>0</v>
      </c>
      <c r="F719" s="1">
        <v>0</v>
      </c>
      <c r="G719" s="2">
        <f t="shared" si="10"/>
        <v>16818.999220000002</v>
      </c>
      <c r="H719" s="2">
        <f t="shared" si="11"/>
        <v>0.53000000000065484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19589.89</v>
      </c>
      <c r="D812" s="1">
        <f>'PR-RAS'!E819</f>
        <v>39393.839999999997</v>
      </c>
      <c r="E812" s="1">
        <v>0</v>
      </c>
      <c r="F812" s="1">
        <v>0</v>
      </c>
      <c r="G812" s="2">
        <f t="shared" si="18"/>
        <v>79784.209269999992</v>
      </c>
      <c r="H812" s="2">
        <f t="shared" si="19"/>
        <v>0.27000000000407454</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10551.46</v>
      </c>
      <c r="D814" s="1">
        <f>'PR-RAS'!E821</f>
        <v>55296.34</v>
      </c>
      <c r="E814" s="1">
        <v>0</v>
      </c>
      <c r="F814" s="1">
        <v>0</v>
      </c>
      <c r="G814" s="2">
        <f t="shared" si="18"/>
        <v>98490.185819999984</v>
      </c>
      <c r="H814" s="2">
        <f t="shared" si="19"/>
        <v>0.79999999999563443</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19854.03</v>
      </c>
      <c r="D817" s="1">
        <f>'PR-RAS'!E824</f>
        <v>17721.830000000002</v>
      </c>
      <c r="E817" s="1">
        <v>0</v>
      </c>
      <c r="F817" s="1">
        <v>0</v>
      </c>
      <c r="G817" s="2">
        <f t="shared" si="18"/>
        <v>45122.91504</v>
      </c>
      <c r="H817" s="2">
        <f t="shared" si="19"/>
        <v>0.19999999999708962</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1632.63</v>
      </c>
      <c r="D819" s="1">
        <f>'PR-RAS'!E826</f>
        <v>3814.11</v>
      </c>
      <c r="E819" s="1">
        <v>0</v>
      </c>
      <c r="F819" s="1">
        <v>0</v>
      </c>
      <c r="G819" s="2">
        <f t="shared" si="18"/>
        <v>7575.3752999999997</v>
      </c>
      <c r="H819" s="2">
        <f t="shared" si="19"/>
        <v>0.48000000000001819</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26367.88</v>
      </c>
      <c r="D821" s="1">
        <f>'PR-RAS'!E828</f>
        <v>33880.11</v>
      </c>
      <c r="E821" s="1">
        <v>0</v>
      </c>
      <c r="F821" s="1">
        <v>0</v>
      </c>
      <c r="G821" s="2">
        <f t="shared" si="18"/>
        <v>77185.042000000001</v>
      </c>
      <c r="H821" s="2">
        <f t="shared" si="19"/>
        <v>0.22999999999956344</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15914.19</v>
      </c>
      <c r="D822" s="1">
        <f>'PR-RAS'!E829</f>
        <v>44315.41</v>
      </c>
      <c r="E822" s="1">
        <v>0</v>
      </c>
      <c r="F822" s="1">
        <v>0</v>
      </c>
      <c r="G822" s="2">
        <f t="shared" si="18"/>
        <v>85831.453210000007</v>
      </c>
      <c r="H822" s="2">
        <f t="shared" si="19"/>
        <v>0.60000000000400178</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1723.91</v>
      </c>
      <c r="D827" s="1">
        <f>'PR-RAS'!E834</f>
        <v>12048.92</v>
      </c>
      <c r="E827" s="1">
        <v>0</v>
      </c>
      <c r="F827" s="1">
        <v>0</v>
      </c>
      <c r="G827" s="2">
        <f t="shared" si="18"/>
        <v>21328.765499999998</v>
      </c>
      <c r="H827" s="2">
        <f t="shared" si="19"/>
        <v>0.16999999999984539</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10011.65</v>
      </c>
      <c r="D948" s="1">
        <f>'PR-RAS'!E955</f>
        <v>10545.44</v>
      </c>
      <c r="E948" s="1">
        <v>0</v>
      </c>
      <c r="F948" s="1">
        <v>0</v>
      </c>
      <c r="G948" s="2">
        <f t="shared" si="18"/>
        <v>29454.095909999996</v>
      </c>
      <c r="H948" s="2">
        <f t="shared" si="19"/>
        <v>0.79000000000087311</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43428.28</v>
      </c>
      <c r="D961" s="1">
        <f>'PR-RAS'!E968</f>
        <v>0</v>
      </c>
      <c r="E961" s="1">
        <v>0</v>
      </c>
      <c r="F961" s="1">
        <v>0</v>
      </c>
      <c r="G961" s="2">
        <f t="shared" si="18"/>
        <v>41691.148799999995</v>
      </c>
      <c r="H961" s="2">
        <f t="shared" si="19"/>
        <v>0.27999999999883585</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8195664.2000000002</v>
      </c>
      <c r="D984" s="6">
        <f>BILANCA!E6</f>
        <v>9184116.2200000007</v>
      </c>
      <c r="E984" s="6">
        <v>0</v>
      </c>
      <c r="F984" s="6">
        <v>0</v>
      </c>
      <c r="G984" s="7">
        <f t="shared" ref="G984:G1241" si="22">B984/1000*C984+B984/500*D984</f>
        <v>26563.896640000006</v>
      </c>
      <c r="H984" s="7">
        <f t="shared" si="19"/>
        <v>0.42000000085681677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6882512.7200000007</v>
      </c>
      <c r="D985" s="1">
        <f>BILANCA!E7</f>
        <v>7693152.1300000008</v>
      </c>
      <c r="E985" s="1">
        <v>0</v>
      </c>
      <c r="F985" s="1">
        <v>0</v>
      </c>
      <c r="G985" s="2">
        <f t="shared" si="22"/>
        <v>44537.633960000006</v>
      </c>
      <c r="H985" s="2">
        <f t="shared" si="19"/>
        <v>0.41000000014901161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2655643.5700000003</v>
      </c>
      <c r="D986" s="1">
        <f>BILANCA!E8</f>
        <v>2906773.67</v>
      </c>
      <c r="E986" s="1">
        <v>0</v>
      </c>
      <c r="F986" s="1">
        <v>0</v>
      </c>
      <c r="G986" s="2">
        <f t="shared" si="22"/>
        <v>25407.57273</v>
      </c>
      <c r="H986" s="2">
        <f t="shared" si="19"/>
        <v>0.75999999977648258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392638.01</v>
      </c>
      <c r="D987" s="1">
        <f>BILANCA!E9</f>
        <v>392638.01</v>
      </c>
      <c r="E987" s="1">
        <v>0</v>
      </c>
      <c r="F987" s="1">
        <v>0</v>
      </c>
      <c r="G987" s="2">
        <f t="shared" si="22"/>
        <v>4711.6561199999996</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2263005.56</v>
      </c>
      <c r="D988" s="1">
        <f>BILANCA!E10</f>
        <v>2516739.36</v>
      </c>
      <c r="E988" s="1">
        <v>0</v>
      </c>
      <c r="F988" s="1">
        <v>0</v>
      </c>
      <c r="G988" s="2">
        <f t="shared" si="22"/>
        <v>36482.421399999999</v>
      </c>
      <c r="H988" s="2">
        <f t="shared" si="19"/>
        <v>0.79999999981373549</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2603.6999999999998</v>
      </c>
      <c r="E989" s="1">
        <v>0</v>
      </c>
      <c r="F989" s="1">
        <v>0</v>
      </c>
      <c r="G989" s="2">
        <f t="shared" si="22"/>
        <v>31.244399999999999</v>
      </c>
      <c r="H989" s="2">
        <f t="shared" si="19"/>
        <v>0.3000000000001819</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4226869.1500000004</v>
      </c>
      <c r="D990" s="1">
        <f>BILANCA!E12</f>
        <v>4786378.4600000009</v>
      </c>
      <c r="E990" s="1">
        <v>0</v>
      </c>
      <c r="F990" s="1">
        <v>0</v>
      </c>
      <c r="G990" s="2">
        <f t="shared" si="22"/>
        <v>96597.382490000018</v>
      </c>
      <c r="H990" s="2">
        <f t="shared" si="19"/>
        <v>0.6100000012665987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3633048.1700000009</v>
      </c>
      <c r="D991" s="1">
        <f>BILANCA!E13</f>
        <v>4162230.02</v>
      </c>
      <c r="E991" s="1">
        <v>0</v>
      </c>
      <c r="F991" s="1">
        <v>0</v>
      </c>
      <c r="G991" s="2">
        <f t="shared" si="22"/>
        <v>95660.06568</v>
      </c>
      <c r="H991" s="2">
        <f t="shared" si="19"/>
        <v>0.19000000087544322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741697.45</v>
      </c>
      <c r="D993" s="1">
        <f>BILANCA!E15</f>
        <v>741697.46</v>
      </c>
      <c r="E993" s="1">
        <v>0</v>
      </c>
      <c r="F993" s="1">
        <v>0</v>
      </c>
      <c r="G993" s="2">
        <f t="shared" si="22"/>
        <v>22250.923699999999</v>
      </c>
      <c r="H993" s="2">
        <f t="shared" si="19"/>
        <v>0.90999999991618097</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1528324.46</v>
      </c>
      <c r="D994" s="1">
        <f>BILANCA!E16</f>
        <v>1599793.46</v>
      </c>
      <c r="E994" s="1">
        <v>0</v>
      </c>
      <c r="F994" s="1">
        <v>0</v>
      </c>
      <c r="G994" s="2">
        <f t="shared" si="22"/>
        <v>52007.025179999997</v>
      </c>
      <c r="H994" s="2">
        <f t="shared" si="19"/>
        <v>0.91999999992549419</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3056034.48</v>
      </c>
      <c r="D995" s="1">
        <f>BILANCA!E17</f>
        <v>3722003.7</v>
      </c>
      <c r="E995" s="1">
        <v>0</v>
      </c>
      <c r="F995" s="1">
        <v>0</v>
      </c>
      <c r="G995" s="2">
        <f t="shared" si="22"/>
        <v>126000.50256000002</v>
      </c>
      <c r="H995" s="2">
        <f t="shared" si="19"/>
        <v>0.77999999979510903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1693008.22</v>
      </c>
      <c r="D996" s="1">
        <f>BILANCA!E18</f>
        <v>1901264.6</v>
      </c>
      <c r="E996" s="1">
        <v>0</v>
      </c>
      <c r="F996" s="1">
        <v>0</v>
      </c>
      <c r="G996" s="2">
        <f t="shared" si="22"/>
        <v>71441.98646</v>
      </c>
      <c r="H996" s="2">
        <f t="shared" si="19"/>
        <v>0.61999999987892807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111387.80999999994</v>
      </c>
      <c r="D997" s="1">
        <f>BILANCA!E19</f>
        <v>119875.13</v>
      </c>
      <c r="E997" s="1">
        <v>0</v>
      </c>
      <c r="F997" s="1">
        <v>0</v>
      </c>
      <c r="G997" s="2">
        <f t="shared" si="22"/>
        <v>4915.9329799999996</v>
      </c>
      <c r="H997" s="2">
        <f t="shared" si="19"/>
        <v>0.32000000006519258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35226.89</v>
      </c>
      <c r="D998" s="1">
        <f>BILANCA!E20</f>
        <v>31828.1</v>
      </c>
      <c r="E998" s="1">
        <v>0</v>
      </c>
      <c r="F998" s="1">
        <v>0</v>
      </c>
      <c r="G998" s="2">
        <f t="shared" si="22"/>
        <v>1483.2463499999999</v>
      </c>
      <c r="H998" s="2">
        <f t="shared" si="19"/>
        <v>0.20999999999912689</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8350.4</v>
      </c>
      <c r="D999" s="1">
        <f>BILANCA!E21</f>
        <v>7982.84</v>
      </c>
      <c r="E999" s="1">
        <v>0</v>
      </c>
      <c r="F999" s="1">
        <v>0</v>
      </c>
      <c r="G999" s="2">
        <f t="shared" si="22"/>
        <v>389.05727999999999</v>
      </c>
      <c r="H999" s="2">
        <f t="shared" si="19"/>
        <v>0.55999999999949068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78886.83</v>
      </c>
      <c r="D1000" s="1">
        <f>BILANCA!E22</f>
        <v>51308.57</v>
      </c>
      <c r="E1000" s="1">
        <v>0</v>
      </c>
      <c r="F1000" s="1">
        <v>0</v>
      </c>
      <c r="G1000" s="2">
        <f t="shared" si="22"/>
        <v>3085.5674900000004</v>
      </c>
      <c r="H1000" s="2">
        <f t="shared" si="19"/>
        <v>0.59999999999854481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794.68</v>
      </c>
      <c r="D1002" s="1">
        <f>BILANCA!E24</f>
        <v>794.68</v>
      </c>
      <c r="E1002" s="1">
        <v>0</v>
      </c>
      <c r="F1002" s="1">
        <v>0</v>
      </c>
      <c r="G1002" s="2">
        <f t="shared" si="22"/>
        <v>45.296759999999992</v>
      </c>
      <c r="H1002" s="2">
        <f t="shared" si="19"/>
        <v>0.64000000000010004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8896.43</v>
      </c>
      <c r="D1003" s="1">
        <f>BILANCA!E25</f>
        <v>8896.43</v>
      </c>
      <c r="E1003" s="1">
        <v>0</v>
      </c>
      <c r="F1003" s="1">
        <v>0</v>
      </c>
      <c r="G1003" s="2">
        <f t="shared" si="22"/>
        <v>533.78580000000011</v>
      </c>
      <c r="H1003" s="2">
        <f t="shared" si="19"/>
        <v>0.86000000000058208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265702.73</v>
      </c>
      <c r="D1004" s="1">
        <f>BILANCA!E26</f>
        <v>321639.58</v>
      </c>
      <c r="E1004" s="1">
        <v>0</v>
      </c>
      <c r="F1004" s="1">
        <v>0</v>
      </c>
      <c r="G1004" s="2">
        <f t="shared" si="22"/>
        <v>19088.61969</v>
      </c>
      <c r="H1004" s="2">
        <f t="shared" si="19"/>
        <v>0.69000000000232831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286470.15000000002</v>
      </c>
      <c r="D1006" s="1">
        <f>BILANCA!E28</f>
        <v>302575.07</v>
      </c>
      <c r="E1006" s="1">
        <v>0</v>
      </c>
      <c r="F1006" s="1">
        <v>0</v>
      </c>
      <c r="G1006" s="2">
        <f t="shared" si="22"/>
        <v>20507.266670000001</v>
      </c>
      <c r="H1006" s="2">
        <f t="shared" si="19"/>
        <v>0.22000000003026798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38157.37999999999</v>
      </c>
      <c r="D1007" s="1">
        <f>BILANCA!E29</f>
        <v>34348.909999999996</v>
      </c>
      <c r="E1007" s="1">
        <v>0</v>
      </c>
      <c r="F1007" s="1">
        <v>0</v>
      </c>
      <c r="G1007" s="2">
        <f t="shared" si="22"/>
        <v>2564.5247999999997</v>
      </c>
      <c r="H1007" s="2">
        <f t="shared" si="19"/>
        <v>0.4699999999938882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67944.149999999994</v>
      </c>
      <c r="D1008" s="1">
        <f>BILANCA!E30</f>
        <v>72728.37</v>
      </c>
      <c r="E1008" s="1">
        <v>0</v>
      </c>
      <c r="F1008" s="1">
        <v>0</v>
      </c>
      <c r="G1008" s="2">
        <f t="shared" si="22"/>
        <v>5335.02225</v>
      </c>
      <c r="H1008" s="2">
        <f t="shared" si="19"/>
        <v>0.51999999998952262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29786.77</v>
      </c>
      <c r="D1012" s="1">
        <f>BILANCA!E34</f>
        <v>38379.46</v>
      </c>
      <c r="E1012" s="1">
        <v>0</v>
      </c>
      <c r="F1012" s="1">
        <v>0</v>
      </c>
      <c r="G1012" s="2">
        <f t="shared" si="22"/>
        <v>3089.82501</v>
      </c>
      <c r="H1012" s="2">
        <f t="shared" si="19"/>
        <v>0.68999999999869033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1440.04</v>
      </c>
      <c r="D1019" s="1">
        <f>BILANCA!E41</f>
        <v>1440.04</v>
      </c>
      <c r="E1019" s="1">
        <v>0</v>
      </c>
      <c r="F1019" s="1">
        <v>0</v>
      </c>
      <c r="G1019" s="2">
        <f t="shared" si="22"/>
        <v>155.52431999999999</v>
      </c>
      <c r="H1019" s="2">
        <f t="shared" si="19"/>
        <v>7.999999999992724E-2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1440.04</v>
      </c>
      <c r="D1020" s="1">
        <f>BILANCA!E42</f>
        <v>1440.04</v>
      </c>
      <c r="E1020" s="1">
        <v>0</v>
      </c>
      <c r="F1020" s="1">
        <v>0</v>
      </c>
      <c r="G1020" s="2">
        <f t="shared" si="22"/>
        <v>159.84443999999999</v>
      </c>
      <c r="H1020" s="2">
        <f t="shared" si="19"/>
        <v>7.999999999992724E-2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442835.75</v>
      </c>
      <c r="D1023" s="1">
        <f>BILANCA!E45</f>
        <v>468484.36</v>
      </c>
      <c r="E1023" s="1">
        <v>0</v>
      </c>
      <c r="F1023" s="1">
        <v>0</v>
      </c>
      <c r="G1023" s="2">
        <f t="shared" si="22"/>
        <v>55192.178800000002</v>
      </c>
      <c r="H1023" s="2">
        <f t="shared" si="19"/>
        <v>0.60999999998603016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10340.36</v>
      </c>
      <c r="D1025" s="1">
        <f>BILANCA!E47</f>
        <v>10340.36</v>
      </c>
      <c r="E1025" s="1">
        <v>0</v>
      </c>
      <c r="F1025" s="1">
        <v>0</v>
      </c>
      <c r="G1025" s="2">
        <f t="shared" si="22"/>
        <v>1302.8853600000002</v>
      </c>
      <c r="H1025" s="2">
        <f t="shared" si="19"/>
        <v>0.72000000000116415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432618.09</v>
      </c>
      <c r="D1026" s="1">
        <f>BILANCA!E48</f>
        <v>458144</v>
      </c>
      <c r="E1026" s="1">
        <v>0</v>
      </c>
      <c r="F1026" s="1">
        <v>0</v>
      </c>
      <c r="G1026" s="2">
        <f t="shared" si="22"/>
        <v>58002.961869999999</v>
      </c>
      <c r="H1026" s="2">
        <f t="shared" si="19"/>
        <v>9.0000000025611371E-2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122.7</v>
      </c>
      <c r="D1028" s="1">
        <f>BILANCA!E50</f>
        <v>0</v>
      </c>
      <c r="E1028" s="1">
        <v>0</v>
      </c>
      <c r="F1028" s="1">
        <v>0</v>
      </c>
      <c r="G1028" s="2">
        <f t="shared" si="22"/>
        <v>5.5214999999999996</v>
      </c>
      <c r="H1028" s="2">
        <f t="shared" si="19"/>
        <v>0.29999999999999716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70014.86</v>
      </c>
      <c r="D1032" s="1">
        <f>BILANCA!E54</f>
        <v>45667.74</v>
      </c>
      <c r="E1032" s="1">
        <v>0</v>
      </c>
      <c r="F1032" s="1">
        <v>0</v>
      </c>
      <c r="G1032" s="2">
        <f t="shared" si="22"/>
        <v>7906.1666599999999</v>
      </c>
      <c r="H1032" s="2">
        <f t="shared" si="19"/>
        <v>0.40000000000145519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70014.86</v>
      </c>
      <c r="D1033" s="1">
        <f>BILANCA!E55</f>
        <v>45667.74</v>
      </c>
      <c r="E1033" s="1">
        <v>0</v>
      </c>
      <c r="F1033" s="1">
        <v>0</v>
      </c>
      <c r="G1033" s="2">
        <f t="shared" si="22"/>
        <v>8067.5170000000007</v>
      </c>
      <c r="H1033" s="2">
        <f t="shared" si="19"/>
        <v>0.40000000000145519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1313151.4799999997</v>
      </c>
      <c r="D1046" s="1">
        <f>BILANCA!E68</f>
        <v>1490964.0899999999</v>
      </c>
      <c r="E1046" s="1">
        <v>0</v>
      </c>
      <c r="F1046" s="1">
        <v>0</v>
      </c>
      <c r="G1046" s="2">
        <f t="shared" si="22"/>
        <v>270590.01857999997</v>
      </c>
      <c r="H1046" s="2">
        <f t="shared" si="19"/>
        <v>0.56999999959953129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339835.10000000003</v>
      </c>
      <c r="D1047" s="1">
        <f>BILANCA!E69</f>
        <v>507277.68</v>
      </c>
      <c r="E1047" s="1">
        <v>0</v>
      </c>
      <c r="F1047" s="1">
        <v>0</v>
      </c>
      <c r="G1047" s="2">
        <f t="shared" si="22"/>
        <v>86680.989440000005</v>
      </c>
      <c r="H1047" s="2">
        <f t="shared" si="19"/>
        <v>0.42000000004190952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339831.89</v>
      </c>
      <c r="D1048" s="1">
        <f>BILANCA!E70</f>
        <v>506838.13</v>
      </c>
      <c r="E1048" s="1">
        <v>0</v>
      </c>
      <c r="F1048" s="1">
        <v>0</v>
      </c>
      <c r="G1048" s="2">
        <f t="shared" si="22"/>
        <v>87978.029750000002</v>
      </c>
      <c r="H1048" s="2">
        <f t="shared" si="19"/>
        <v>0.23999999999068677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339831.89</v>
      </c>
      <c r="D1050" s="1">
        <f>BILANCA!E72</f>
        <v>506838.13</v>
      </c>
      <c r="E1050" s="1">
        <v>0</v>
      </c>
      <c r="F1050" s="1">
        <v>0</v>
      </c>
      <c r="G1050" s="2">
        <f t="shared" si="22"/>
        <v>90685.046050000004</v>
      </c>
      <c r="H1050" s="2">
        <f t="shared" si="19"/>
        <v>0.23999999999068677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3.21</v>
      </c>
      <c r="D1054" s="1">
        <f>BILANCA!E76</f>
        <v>439.55</v>
      </c>
      <c r="E1054" s="1">
        <v>0</v>
      </c>
      <c r="F1054" s="1">
        <v>0</v>
      </c>
      <c r="G1054" s="2">
        <f t="shared" si="22"/>
        <v>62.644009999999994</v>
      </c>
      <c r="H1054" s="2">
        <f t="shared" si="19"/>
        <v>0.6599999999999886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3387.16</v>
      </c>
      <c r="D1056" s="1">
        <f>BILANCA!E78</f>
        <v>9341.64</v>
      </c>
      <c r="E1056" s="1">
        <v>0</v>
      </c>
      <c r="F1056" s="1">
        <v>0</v>
      </c>
      <c r="G1056" s="2">
        <f t="shared" si="22"/>
        <v>1611.14212</v>
      </c>
      <c r="H1056" s="2">
        <f t="shared" si="19"/>
        <v>0.52000000000043656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3387.16</v>
      </c>
      <c r="D1064" s="1">
        <f>BILANCA!E86</f>
        <v>9341.64</v>
      </c>
      <c r="E1064" s="1">
        <v>0</v>
      </c>
      <c r="F1064" s="1">
        <v>0</v>
      </c>
      <c r="G1064" s="2">
        <f t="shared" si="22"/>
        <v>1787.7056399999999</v>
      </c>
      <c r="H1064" s="2">
        <f t="shared" si="19"/>
        <v>0.52000000000043656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402269.43</v>
      </c>
      <c r="D1112" s="1">
        <f>BILANCA!E134</f>
        <v>402269.43</v>
      </c>
      <c r="E1112" s="1">
        <v>0</v>
      </c>
      <c r="F1112" s="1">
        <v>0</v>
      </c>
      <c r="G1112" s="2">
        <f t="shared" si="22"/>
        <v>155678.26941000001</v>
      </c>
      <c r="H1112" s="2">
        <f t="shared" si="23"/>
        <v>0.85999999998603016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402269.43</v>
      </c>
      <c r="D1113" s="1">
        <f>BILANCA!E135</f>
        <v>402269.43</v>
      </c>
      <c r="E1113" s="1">
        <v>0</v>
      </c>
      <c r="F1113" s="1">
        <v>0</v>
      </c>
      <c r="G1113" s="2">
        <f t="shared" si="22"/>
        <v>156885.07769999999</v>
      </c>
      <c r="H1113" s="2">
        <f t="shared" si="23"/>
        <v>0.85999999998603016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402269.43</v>
      </c>
      <c r="D1117" s="1">
        <f>BILANCA!E139</f>
        <v>402269.43</v>
      </c>
      <c r="E1117" s="1">
        <v>0</v>
      </c>
      <c r="F1117" s="1">
        <v>0</v>
      </c>
      <c r="G1117" s="2">
        <f t="shared" si="22"/>
        <v>161712.31086</v>
      </c>
      <c r="H1117" s="2">
        <f t="shared" si="23"/>
        <v>0.85999999998603016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275954.09999999992</v>
      </c>
      <c r="D1124" s="1">
        <f>BILANCA!E146</f>
        <v>344728.71</v>
      </c>
      <c r="E1124" s="1">
        <v>0</v>
      </c>
      <c r="F1124" s="1">
        <v>0</v>
      </c>
      <c r="G1124" s="2">
        <f t="shared" si="22"/>
        <v>136123.02431999997</v>
      </c>
      <c r="H1124" s="2">
        <f t="shared" si="23"/>
        <v>0.38999999989755452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187260.99</v>
      </c>
      <c r="D1125" s="1">
        <f>BILANCA!E147</f>
        <v>207472.39</v>
      </c>
      <c r="E1125" s="1">
        <v>0</v>
      </c>
      <c r="F1125" s="1">
        <v>0</v>
      </c>
      <c r="G1125" s="2">
        <f t="shared" si="22"/>
        <v>85513.219339999996</v>
      </c>
      <c r="H1125" s="2">
        <f t="shared" si="23"/>
        <v>0.40000000002328306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25090.15</v>
      </c>
      <c r="D1136" s="1">
        <f>BILANCA!E158</f>
        <v>21324.639999999999</v>
      </c>
      <c r="E1136" s="1">
        <v>0</v>
      </c>
      <c r="F1136" s="1">
        <v>0</v>
      </c>
      <c r="G1136" s="2">
        <f t="shared" si="22"/>
        <v>10364.13279</v>
      </c>
      <c r="H1136" s="2">
        <f t="shared" si="23"/>
        <v>0.51000000000203727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416176.11</v>
      </c>
      <c r="D1137" s="1">
        <f>BILANCA!E159</f>
        <v>469490.45</v>
      </c>
      <c r="E1137" s="1">
        <v>0</v>
      </c>
      <c r="F1137" s="1">
        <v>0</v>
      </c>
      <c r="G1137" s="2">
        <f t="shared" si="22"/>
        <v>208694.17953999998</v>
      </c>
      <c r="H1137" s="2">
        <f t="shared" si="23"/>
        <v>0.55999999999767169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3710.35</v>
      </c>
      <c r="D1138" s="1">
        <f>BILANCA!E160</f>
        <v>2837.87</v>
      </c>
      <c r="E1138" s="1">
        <v>0</v>
      </c>
      <c r="F1138" s="1">
        <v>0</v>
      </c>
      <c r="G1138" s="2">
        <f t="shared" si="22"/>
        <v>1454.8439499999999</v>
      </c>
      <c r="H1138" s="2">
        <f t="shared" si="23"/>
        <v>0.48000000000001819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4739.29</v>
      </c>
      <c r="D1140" s="1">
        <f>BILANCA!E162</f>
        <v>4659.66</v>
      </c>
      <c r="E1140" s="1">
        <v>0</v>
      </c>
      <c r="F1140" s="1">
        <v>0</v>
      </c>
      <c r="G1140" s="2">
        <f t="shared" si="22"/>
        <v>2207.2017699999997</v>
      </c>
      <c r="H1140" s="2">
        <f t="shared" si="23"/>
        <v>0.63000000000010914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361022.79</v>
      </c>
      <c r="D1141" s="1">
        <f>BILANCA!E163</f>
        <v>361056.3</v>
      </c>
      <c r="E1141" s="1">
        <v>0</v>
      </c>
      <c r="F1141" s="1">
        <v>0</v>
      </c>
      <c r="G1141" s="2">
        <f t="shared" si="22"/>
        <v>171135.39162000001</v>
      </c>
      <c r="H1141" s="2">
        <f t="shared" si="23"/>
        <v>0.51000000000931323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248130.91</v>
      </c>
      <c r="D1142" s="1">
        <f>BILANCA!E164</f>
        <v>177886.69</v>
      </c>
      <c r="E1142" s="1">
        <v>0</v>
      </c>
      <c r="F1142" s="1">
        <v>0</v>
      </c>
      <c r="G1142" s="2">
        <f t="shared" si="22"/>
        <v>96020.78211</v>
      </c>
      <c r="H1142" s="2">
        <f t="shared" si="23"/>
        <v>0.39999999999417923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464940.24</v>
      </c>
      <c r="D1143" s="1">
        <f>BILANCA!E165</f>
        <v>261987.5</v>
      </c>
      <c r="E1143" s="1">
        <v>0</v>
      </c>
      <c r="F1143" s="1">
        <v>0</v>
      </c>
      <c r="G1143" s="2">
        <f t="shared" si="22"/>
        <v>158226.43839999998</v>
      </c>
      <c r="H1143" s="2">
        <f t="shared" si="23"/>
        <v>0.73999999999068677</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828.32</v>
      </c>
      <c r="D1144" s="1">
        <f>BILANCA!E166</f>
        <v>828.32</v>
      </c>
      <c r="E1144" s="1">
        <v>0</v>
      </c>
      <c r="F1144" s="1">
        <v>0</v>
      </c>
      <c r="G1144" s="2">
        <f t="shared" si="22"/>
        <v>400.07856000000004</v>
      </c>
      <c r="H1144" s="2">
        <f t="shared" si="23"/>
        <v>0.64000000000010004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217637.65</v>
      </c>
      <c r="D1147" s="1">
        <f>BILANCA!E169</f>
        <v>84929.13</v>
      </c>
      <c r="E1147" s="1">
        <v>0</v>
      </c>
      <c r="F1147" s="1">
        <v>0</v>
      </c>
      <c r="G1147" s="2">
        <f t="shared" si="22"/>
        <v>63549.329240000006</v>
      </c>
      <c r="H1147" s="2">
        <f t="shared" si="23"/>
        <v>0.48000000001047738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43574.78</v>
      </c>
      <c r="D1148" s="1">
        <f>BILANCA!E170</f>
        <v>49459.94</v>
      </c>
      <c r="E1148" s="1">
        <v>0</v>
      </c>
      <c r="F1148" s="1">
        <v>0</v>
      </c>
      <c r="G1148" s="2">
        <f t="shared" si="22"/>
        <v>23511.618900000001</v>
      </c>
      <c r="H1148" s="2">
        <f t="shared" si="23"/>
        <v>0.27999999999883585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20782.150000000001</v>
      </c>
      <c r="D1149" s="1">
        <f>BILANCA!E171</f>
        <v>21781.74</v>
      </c>
      <c r="E1149" s="1">
        <v>0</v>
      </c>
      <c r="F1149" s="1">
        <v>0</v>
      </c>
      <c r="G1149" s="2">
        <f t="shared" si="22"/>
        <v>10681.374580000002</v>
      </c>
      <c r="H1149" s="2">
        <f t="shared" si="23"/>
        <v>0.40999999999985448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22792.63</v>
      </c>
      <c r="D1151" s="1">
        <f>BILANCA!E173</f>
        <v>27678.2</v>
      </c>
      <c r="E1151" s="1">
        <v>0</v>
      </c>
      <c r="F1151" s="1">
        <v>0</v>
      </c>
      <c r="G1151" s="2">
        <f t="shared" si="22"/>
        <v>13129.037040000001</v>
      </c>
      <c r="H1151" s="2">
        <f t="shared" si="23"/>
        <v>0.56999999999970896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8195664.2000000011</v>
      </c>
      <c r="D1152" s="1">
        <f>BILANCA!E175</f>
        <v>9184116.2199999988</v>
      </c>
      <c r="E1152" s="1">
        <v>0</v>
      </c>
      <c r="F1152" s="1">
        <v>0</v>
      </c>
      <c r="G1152" s="2">
        <f t="shared" si="22"/>
        <v>4489298.5321599999</v>
      </c>
      <c r="H1152" s="2">
        <f t="shared" si="23"/>
        <v>0.41999999992549419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217090.87</v>
      </c>
      <c r="D1153" s="1">
        <f>BILANCA!E176</f>
        <v>322765.12000000005</v>
      </c>
      <c r="E1153" s="1">
        <v>0</v>
      </c>
      <c r="F1153" s="1">
        <v>0</v>
      </c>
      <c r="G1153" s="2">
        <f t="shared" si="22"/>
        <v>146645.58870000002</v>
      </c>
      <c r="H1153" s="2">
        <f t="shared" si="23"/>
        <v>0.25000000005820766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120730.95999999999</v>
      </c>
      <c r="D1154" s="1">
        <f>BILANCA!E177</f>
        <v>201784.94</v>
      </c>
      <c r="E1154" s="1">
        <v>0</v>
      </c>
      <c r="F1154" s="1">
        <v>0</v>
      </c>
      <c r="G1154" s="2">
        <f t="shared" si="22"/>
        <v>89655.443640000012</v>
      </c>
      <c r="H1154" s="2">
        <f t="shared" si="23"/>
        <v>0.10000000000582077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39107.32</v>
      </c>
      <c r="D1155" s="1">
        <f>BILANCA!E178</f>
        <v>44913.43</v>
      </c>
      <c r="E1155" s="1">
        <v>0</v>
      </c>
      <c r="F1155" s="1">
        <v>0</v>
      </c>
      <c r="G1155" s="2">
        <f t="shared" si="22"/>
        <v>22176.678959999997</v>
      </c>
      <c r="H1155" s="2">
        <f t="shared" si="23"/>
        <v>0.75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71692.34</v>
      </c>
      <c r="D1156" s="1">
        <f>BILANCA!E179</f>
        <v>144581.01</v>
      </c>
      <c r="E1156" s="1">
        <v>0</v>
      </c>
      <c r="F1156" s="1">
        <v>0</v>
      </c>
      <c r="G1156" s="2">
        <f t="shared" si="22"/>
        <v>62427.804279999997</v>
      </c>
      <c r="H1156" s="2">
        <f t="shared" si="23"/>
        <v>0.35000000000582077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906.62</v>
      </c>
      <c r="D1157" s="1">
        <f>BILANCA!E180</f>
        <v>189.54</v>
      </c>
      <c r="E1157" s="1">
        <v>0</v>
      </c>
      <c r="F1157" s="1">
        <v>0</v>
      </c>
      <c r="G1157" s="2">
        <f t="shared" si="22"/>
        <v>223.71179999999998</v>
      </c>
      <c r="H1157" s="2">
        <f t="shared" si="23"/>
        <v>0.84000000000000341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906.62</v>
      </c>
      <c r="D1160" s="1">
        <f>BILANCA!E183</f>
        <v>189.54</v>
      </c>
      <c r="E1160" s="1">
        <v>0</v>
      </c>
      <c r="F1160" s="1">
        <v>0</v>
      </c>
      <c r="G1160" s="2">
        <f t="shared" si="22"/>
        <v>227.56889999999999</v>
      </c>
      <c r="H1160" s="2">
        <f t="shared" si="23"/>
        <v>0.84000000000000341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862.17</v>
      </c>
      <c r="D1163" s="1">
        <f>BILANCA!E186</f>
        <v>2492.14</v>
      </c>
      <c r="E1163" s="1">
        <v>0</v>
      </c>
      <c r="F1163" s="1">
        <v>0</v>
      </c>
      <c r="G1163" s="2">
        <f t="shared" si="22"/>
        <v>1052.3609999999999</v>
      </c>
      <c r="H1163" s="2">
        <f t="shared" si="23"/>
        <v>0.30999999999983174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8162.51</v>
      </c>
      <c r="D1165" s="1">
        <f>BILANCA!E188</f>
        <v>9608.82</v>
      </c>
      <c r="E1165" s="1">
        <v>0</v>
      </c>
      <c r="F1165" s="1">
        <v>0</v>
      </c>
      <c r="G1165" s="2">
        <f t="shared" si="22"/>
        <v>4983.1872999999996</v>
      </c>
      <c r="H1165" s="2">
        <f t="shared" si="23"/>
        <v>0.67000000000007276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86266.92</v>
      </c>
      <c r="D1166" s="1">
        <f>BILANCA!E189</f>
        <v>110789.97</v>
      </c>
      <c r="E1166" s="1">
        <v>0</v>
      </c>
      <c r="F1166" s="1">
        <v>0</v>
      </c>
      <c r="G1166" s="2">
        <f t="shared" si="22"/>
        <v>56335.975380000003</v>
      </c>
      <c r="H1166" s="2">
        <f t="shared" si="23"/>
        <v>0.11000000000058208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0.27</v>
      </c>
      <c r="D1183" s="1">
        <f>BILANCA!E206</f>
        <v>0</v>
      </c>
      <c r="E1183" s="1">
        <v>0</v>
      </c>
      <c r="F1183" s="1">
        <v>0</v>
      </c>
      <c r="G1183" s="2">
        <f t="shared" si="22"/>
        <v>5.4000000000000006E-2</v>
      </c>
      <c r="H1183" s="2">
        <f t="shared" si="23"/>
        <v>0.27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0.27</v>
      </c>
      <c r="D1184" s="1">
        <f>BILANCA!E207</f>
        <v>0</v>
      </c>
      <c r="E1184" s="1">
        <v>0</v>
      </c>
      <c r="F1184" s="1">
        <v>0</v>
      </c>
      <c r="G1184" s="2">
        <f t="shared" si="22"/>
        <v>5.4270000000000006E-2</v>
      </c>
      <c r="H1184" s="2">
        <f t="shared" si="23"/>
        <v>0.27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0.27</v>
      </c>
      <c r="D1189" s="1">
        <f>BILANCA!E212</f>
        <v>0</v>
      </c>
      <c r="E1189" s="1">
        <v>0</v>
      </c>
      <c r="F1189" s="1">
        <v>0</v>
      </c>
      <c r="G1189" s="2">
        <f t="shared" si="22"/>
        <v>5.5620000000000003E-2</v>
      </c>
      <c r="H1189" s="2">
        <f t="shared" si="23"/>
        <v>0.27</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10092.719999999999</v>
      </c>
      <c r="D1211" s="1">
        <f>BILANCA!E234</f>
        <v>10190.209999999999</v>
      </c>
      <c r="E1211" s="1">
        <v>0</v>
      </c>
      <c r="F1211" s="1">
        <v>0</v>
      </c>
      <c r="G1211" s="2">
        <f t="shared" si="22"/>
        <v>6947.8759199999995</v>
      </c>
      <c r="H1211" s="2">
        <f t="shared" si="23"/>
        <v>0.48999999999978172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10092.719999999999</v>
      </c>
      <c r="D1213" s="1">
        <f>BILANCA!E236</f>
        <v>10190.209999999999</v>
      </c>
      <c r="E1213" s="1">
        <v>0</v>
      </c>
      <c r="F1213" s="1">
        <v>0</v>
      </c>
      <c r="G1213" s="2">
        <f t="shared" si="22"/>
        <v>7008.8221999999996</v>
      </c>
      <c r="H1213" s="2">
        <f t="shared" si="23"/>
        <v>0.48999999999978172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7978573.330000001</v>
      </c>
      <c r="D1214" s="1">
        <f>BILANCA!E237</f>
        <v>8861351.0999999996</v>
      </c>
      <c r="E1214" s="1">
        <v>0</v>
      </c>
      <c r="F1214" s="1">
        <v>0</v>
      </c>
      <c r="G1214" s="2">
        <f t="shared" si="22"/>
        <v>5936994.6474300008</v>
      </c>
      <c r="H1214" s="2">
        <f t="shared" si="23"/>
        <v>0.43000000063329935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7284417.4800000004</v>
      </c>
      <c r="D1215" s="1">
        <f>BILANCA!E238</f>
        <v>8095057.1699999999</v>
      </c>
      <c r="E1215" s="1">
        <v>0</v>
      </c>
      <c r="F1215" s="1">
        <v>0</v>
      </c>
      <c r="G1215" s="2">
        <f t="shared" si="22"/>
        <v>5446091.3822400002</v>
      </c>
      <c r="H1215" s="2">
        <f t="shared" si="23"/>
        <v>0.65000000037252903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7284417.75</v>
      </c>
      <c r="D1216" s="1">
        <f>BILANCA!E239</f>
        <v>8095057.1699999999</v>
      </c>
      <c r="E1216" s="1">
        <v>0</v>
      </c>
      <c r="F1216" s="1">
        <v>0</v>
      </c>
      <c r="G1216" s="2">
        <f t="shared" si="22"/>
        <v>5469565.9769700002</v>
      </c>
      <c r="H1216" s="2">
        <f t="shared" si="23"/>
        <v>0.41999999992549419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7284417.75</v>
      </c>
      <c r="D1217" s="1">
        <f>BILANCA!E240</f>
        <v>8095057.1699999999</v>
      </c>
      <c r="E1217" s="1">
        <v>0</v>
      </c>
      <c r="F1217" s="1">
        <v>0</v>
      </c>
      <c r="G1217" s="2">
        <f t="shared" si="22"/>
        <v>5493040.5090600001</v>
      </c>
      <c r="H1217" s="2">
        <f t="shared" si="23"/>
        <v>0.41999999992549419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0.27</v>
      </c>
      <c r="D1219" s="1">
        <f>BILANCA!E242</f>
        <v>0</v>
      </c>
      <c r="E1219" s="1">
        <v>0</v>
      </c>
      <c r="F1219" s="1">
        <v>0</v>
      </c>
      <c r="G1219" s="2">
        <f t="shared" si="22"/>
        <v>6.3719999999999999E-2</v>
      </c>
      <c r="H1219" s="2">
        <f t="shared" si="23"/>
        <v>0.27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0.27</v>
      </c>
      <c r="D1220" s="1">
        <f>BILANCA!E243</f>
        <v>0</v>
      </c>
      <c r="E1220" s="1">
        <v>0</v>
      </c>
      <c r="F1220" s="1">
        <v>0</v>
      </c>
      <c r="G1220" s="2">
        <f t="shared" si="22"/>
        <v>6.3990000000000005E-2</v>
      </c>
      <c r="H1220" s="2">
        <f t="shared" si="23"/>
        <v>0.27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170697.81999999983</v>
      </c>
      <c r="D1222" s="1">
        <f>BILANCA!E245</f>
        <v>244343.42999999993</v>
      </c>
      <c r="E1222" s="1">
        <v>0</v>
      </c>
      <c r="F1222" s="1">
        <v>0</v>
      </c>
      <c r="G1222" s="2">
        <f t="shared" si="22"/>
        <v>157592.93851999991</v>
      </c>
      <c r="H1222" s="2">
        <f t="shared" si="23"/>
        <v>0.61000000010244548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1505902.91</v>
      </c>
      <c r="D1223" s="1">
        <f>BILANCA!E246</f>
        <v>1595902.22</v>
      </c>
      <c r="E1223" s="1">
        <v>0</v>
      </c>
      <c r="F1223" s="1">
        <v>0</v>
      </c>
      <c r="G1223" s="2">
        <f t="shared" si="22"/>
        <v>1127449.764</v>
      </c>
      <c r="H1223" s="2">
        <f t="shared" si="23"/>
        <v>0.31000000005587935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1505902.91</v>
      </c>
      <c r="D1224" s="1">
        <f>BILANCA!E247</f>
        <v>1595902.22</v>
      </c>
      <c r="E1224" s="1">
        <v>0</v>
      </c>
      <c r="F1224" s="1">
        <v>0</v>
      </c>
      <c r="G1224" s="2">
        <f t="shared" si="22"/>
        <v>1132147.4713499998</v>
      </c>
      <c r="H1224" s="2">
        <f t="shared" si="23"/>
        <v>0.31000000005587935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1335205.0900000001</v>
      </c>
      <c r="D1227" s="1">
        <f>BILANCA!E250</f>
        <v>1351558.79</v>
      </c>
      <c r="E1227" s="1">
        <v>0</v>
      </c>
      <c r="F1227" s="1">
        <v>0</v>
      </c>
      <c r="G1227" s="2">
        <f t="shared" si="22"/>
        <v>985350.73148000007</v>
      </c>
      <c r="H1227" s="2">
        <f t="shared" si="23"/>
        <v>0.30000000004656613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1315698.49</v>
      </c>
      <c r="D1229" s="1">
        <f>BILANCA!E252</f>
        <v>1321506.75</v>
      </c>
      <c r="E1229" s="1">
        <v>0</v>
      </c>
      <c r="F1229" s="1">
        <v>0</v>
      </c>
      <c r="G1229" s="2">
        <f t="shared" si="22"/>
        <v>973843.14954000001</v>
      </c>
      <c r="H1229" s="2">
        <f t="shared" si="23"/>
        <v>0.73999999999068677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19506.599999999999</v>
      </c>
      <c r="D1230" s="1">
        <f>BILANCA!E253</f>
        <v>30052.04</v>
      </c>
      <c r="E1230" s="1">
        <v>0</v>
      </c>
      <c r="F1230" s="1">
        <v>0</v>
      </c>
      <c r="G1230" s="2">
        <f t="shared" si="22"/>
        <v>19663.837960000001</v>
      </c>
      <c r="H1230" s="2">
        <f t="shared" si="23"/>
        <v>0.44000000000232831</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275327.11</v>
      </c>
      <c r="D1232" s="1">
        <f>BILANCA!E255</f>
        <v>344063.81</v>
      </c>
      <c r="E1232" s="1">
        <v>0</v>
      </c>
      <c r="F1232" s="1">
        <v>0</v>
      </c>
      <c r="G1232" s="2">
        <f t="shared" si="22"/>
        <v>239900.22777</v>
      </c>
      <c r="H1232" s="2">
        <f t="shared" si="23"/>
        <v>0.29999999998835847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248130.92</v>
      </c>
      <c r="D1233" s="1">
        <f>BILANCA!E256</f>
        <v>177886.69</v>
      </c>
      <c r="E1233" s="1">
        <v>0</v>
      </c>
      <c r="F1233" s="1">
        <v>0</v>
      </c>
      <c r="G1233" s="2">
        <f t="shared" si="22"/>
        <v>150976.07500000001</v>
      </c>
      <c r="H1233" s="2">
        <f t="shared" si="23"/>
        <v>0.38999999998486601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392188.06</v>
      </c>
      <c r="D1236" s="1">
        <f>BILANCA!E259</f>
        <v>146594.49</v>
      </c>
      <c r="E1236" s="1">
        <v>0</v>
      </c>
      <c r="F1236" s="1">
        <v>0</v>
      </c>
      <c r="G1236" s="2">
        <f t="shared" si="22"/>
        <v>173400.39111999999</v>
      </c>
      <c r="H1236" s="2">
        <f t="shared" si="23"/>
        <v>0.54999999998835847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392188.06</v>
      </c>
      <c r="D1237" s="1">
        <f>BILANCA!E260</f>
        <v>146594.49</v>
      </c>
      <c r="E1237" s="1">
        <v>0</v>
      </c>
      <c r="F1237" s="1">
        <v>0</v>
      </c>
      <c r="G1237" s="2">
        <f t="shared" si="22"/>
        <v>174085.76815999998</v>
      </c>
      <c r="H1237" s="2">
        <f t="shared" si="23"/>
        <v>0.54999999998835847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579749.61</v>
      </c>
      <c r="D1240" s="1">
        <f>BILANCA!E264</f>
        <v>617281.61</v>
      </c>
      <c r="E1240" s="1">
        <v>0</v>
      </c>
      <c r="F1240" s="1">
        <v>0</v>
      </c>
      <c r="G1240" s="2">
        <f t="shared" si="22"/>
        <v>466278.39731000003</v>
      </c>
      <c r="H1240" s="2">
        <f t="shared" si="23"/>
        <v>0.78000000002793968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57227.28</v>
      </c>
      <c r="D1241" s="1">
        <f>BILANCA!E265</f>
        <v>88503.4</v>
      </c>
      <c r="E1241" s="1">
        <v>0</v>
      </c>
      <c r="F1241" s="1">
        <v>0</v>
      </c>
      <c r="G1241" s="2">
        <f t="shared" si="22"/>
        <v>60432.392639999998</v>
      </c>
      <c r="H1241" s="2">
        <f t="shared" si="23"/>
        <v>0.67999999999301508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242664.69</v>
      </c>
      <c r="D1242" s="1">
        <f>BILANCA!E266</f>
        <v>209820.38</v>
      </c>
      <c r="E1242" s="1">
        <v>0</v>
      </c>
      <c r="F1242" s="1">
        <v>0</v>
      </c>
      <c r="G1242" s="2">
        <f t="shared" ref="G1242:G1479" si="24">B1242/1000*C1242+B1242/500*D1242</f>
        <v>171537.11155</v>
      </c>
      <c r="H1242" s="2">
        <f t="shared" si="23"/>
        <v>0.69000000000232831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223103.87</v>
      </c>
      <c r="D1243" s="1">
        <f>BILANCA!E267</f>
        <v>52995.44</v>
      </c>
      <c r="E1243" s="1">
        <v>0</v>
      </c>
      <c r="F1243" s="1">
        <v>0</v>
      </c>
      <c r="G1243" s="2">
        <f t="shared" si="24"/>
        <v>85564.635000000009</v>
      </c>
      <c r="H1243" s="2">
        <f t="shared" si="23"/>
        <v>0.57000000000698492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3387.16</v>
      </c>
      <c r="D1244" s="1">
        <f>BILANCA!E268</f>
        <v>2442.46</v>
      </c>
      <c r="E1244" s="1">
        <v>0</v>
      </c>
      <c r="F1244" s="1">
        <v>0</v>
      </c>
      <c r="G1244" s="2">
        <f t="shared" si="24"/>
        <v>2159.0128800000002</v>
      </c>
      <c r="H1244" s="2">
        <f t="shared" si="23"/>
        <v>0.61999999999989086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6899.18</v>
      </c>
      <c r="E1245" s="1">
        <v>0</v>
      </c>
      <c r="F1245" s="1">
        <v>0</v>
      </c>
      <c r="G1245" s="2">
        <f t="shared" si="24"/>
        <v>3615.1703200000002</v>
      </c>
      <c r="H1245" s="2">
        <f t="shared" si="23"/>
        <v>0.18000000000029104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52908.86</v>
      </c>
      <c r="D1263" s="1">
        <f>BILANCA!E287</f>
        <v>32825.71</v>
      </c>
      <c r="E1263" s="1">
        <v>0</v>
      </c>
      <c r="F1263" s="1">
        <v>0</v>
      </c>
      <c r="G1263" s="2">
        <f t="shared" si="24"/>
        <v>33196.878400000001</v>
      </c>
      <c r="H1263" s="2">
        <f t="shared" si="23"/>
        <v>0.43000000000029104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67822.100000000006</v>
      </c>
      <c r="D1264" s="1">
        <f>BILANCA!E288</f>
        <v>168959.23</v>
      </c>
      <c r="E1264" s="1">
        <v>0</v>
      </c>
      <c r="F1264" s="1">
        <v>0</v>
      </c>
      <c r="G1264" s="2">
        <f t="shared" si="24"/>
        <v>114013.09736000001</v>
      </c>
      <c r="H1264" s="2">
        <f t="shared" si="23"/>
        <v>0.33000000001629815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40239.75</v>
      </c>
      <c r="D1265" s="1">
        <f>BILANCA!E289</f>
        <v>23718.75</v>
      </c>
      <c r="E1265" s="1">
        <v>0</v>
      </c>
      <c r="F1265" s="1">
        <v>0</v>
      </c>
      <c r="G1265" s="2">
        <f t="shared" si="24"/>
        <v>24724.984499999999</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46027.17</v>
      </c>
      <c r="D1266" s="1">
        <f>BILANCA!E290</f>
        <v>87071.22</v>
      </c>
      <c r="E1266" s="1">
        <v>0</v>
      </c>
      <c r="F1266" s="1">
        <v>0</v>
      </c>
      <c r="G1266" s="2">
        <f t="shared" si="24"/>
        <v>62307.999629999998</v>
      </c>
      <c r="H1266" s="2">
        <f t="shared" si="23"/>
        <v>0.38999999999941792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0.27</v>
      </c>
      <c r="D1269" s="1">
        <f>BILANCA!E293</f>
        <v>0</v>
      </c>
      <c r="E1269" s="1">
        <v>0</v>
      </c>
      <c r="F1269" s="1">
        <v>0</v>
      </c>
      <c r="G1269" s="2">
        <f t="shared" si="24"/>
        <v>7.7219999999999997E-2</v>
      </c>
      <c r="H1269" s="2">
        <f t="shared" si="23"/>
        <v>0.27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325166.58999999997</v>
      </c>
      <c r="D1299" s="6">
        <f>'RAS-funkcijski'!E5</f>
        <v>503680.69999999995</v>
      </c>
      <c r="E1299" s="6">
        <v>0</v>
      </c>
      <c r="F1299" s="6">
        <v>0</v>
      </c>
      <c r="G1299" s="7">
        <f t="shared" si="24"/>
        <v>1332.5279899999998</v>
      </c>
      <c r="H1299" s="7">
        <f t="shared" si="23"/>
        <v>0.71000000007916242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325166.58999999997</v>
      </c>
      <c r="D1300" s="1">
        <f>'RAS-funkcijski'!E6</f>
        <v>503680.69999999995</v>
      </c>
      <c r="E1300" s="1">
        <v>0</v>
      </c>
      <c r="F1300" s="1">
        <v>0</v>
      </c>
      <c r="G1300" s="2">
        <f t="shared" si="24"/>
        <v>2665.0559799999996</v>
      </c>
      <c r="H1300" s="2">
        <f t="shared" si="23"/>
        <v>0.71000000007916242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322219.21999999997</v>
      </c>
      <c r="D1301" s="1">
        <f>'RAS-funkcijski'!E7</f>
        <v>503032.54</v>
      </c>
      <c r="E1301" s="1">
        <v>0</v>
      </c>
      <c r="F1301" s="1">
        <v>0</v>
      </c>
      <c r="G1301" s="2">
        <f t="shared" si="24"/>
        <v>3984.8528999999999</v>
      </c>
      <c r="H1301" s="2">
        <f t="shared" si="23"/>
        <v>0.67999999999301508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2947.37</v>
      </c>
      <c r="D1302" s="1">
        <f>'RAS-funkcijski'!E8</f>
        <v>648.16</v>
      </c>
      <c r="E1302" s="1">
        <v>0</v>
      </c>
      <c r="F1302" s="1">
        <v>0</v>
      </c>
      <c r="G1302" s="2">
        <f t="shared" si="24"/>
        <v>16.97476</v>
      </c>
      <c r="H1302" s="2">
        <f t="shared" si="23"/>
        <v>0.52999999999985903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48329.99</v>
      </c>
      <c r="D1322" s="1">
        <f>'RAS-funkcijski'!E28</f>
        <v>101027.67</v>
      </c>
      <c r="E1322" s="1">
        <v>0</v>
      </c>
      <c r="F1322" s="1">
        <v>0</v>
      </c>
      <c r="G1322" s="2">
        <f t="shared" si="24"/>
        <v>6009.2479199999998</v>
      </c>
      <c r="H1322" s="2">
        <f t="shared" si="23"/>
        <v>0.3400000000037835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48329.99</v>
      </c>
      <c r="D1324" s="1">
        <f>'RAS-funkcijski'!E30</f>
        <v>101027.67</v>
      </c>
      <c r="E1324" s="1">
        <v>0</v>
      </c>
      <c r="F1324" s="1">
        <v>0</v>
      </c>
      <c r="G1324" s="2">
        <f t="shared" si="24"/>
        <v>6510.0185799999999</v>
      </c>
      <c r="H1324" s="2">
        <f t="shared" si="23"/>
        <v>0.3400000000037835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64316.58</v>
      </c>
      <c r="D1329" s="1">
        <f>'RAS-funkcijski'!E35</f>
        <v>111642.38</v>
      </c>
      <c r="E1329" s="1">
        <v>0</v>
      </c>
      <c r="F1329" s="1">
        <v>0</v>
      </c>
      <c r="G1329" s="2">
        <f t="shared" si="24"/>
        <v>8915.6415400000005</v>
      </c>
      <c r="H1329" s="2">
        <f t="shared" si="23"/>
        <v>0.80000000000291038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12048.92</v>
      </c>
      <c r="E1348" s="1">
        <v>0</v>
      </c>
      <c r="F1348" s="1">
        <v>0</v>
      </c>
      <c r="G1348" s="2">
        <f t="shared" si="24"/>
        <v>1204.8920000000001</v>
      </c>
      <c r="H1348" s="2">
        <f t="shared" si="27"/>
        <v>7.999999999992724E-2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12048.92</v>
      </c>
      <c r="E1349" s="1">
        <v>0</v>
      </c>
      <c r="F1349" s="1">
        <v>0</v>
      </c>
      <c r="G1349" s="2">
        <f t="shared" si="24"/>
        <v>1228.98984</v>
      </c>
      <c r="H1349" s="2">
        <f t="shared" si="27"/>
        <v>7.999999999992724E-2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64316.58</v>
      </c>
      <c r="D1355" s="1">
        <f>'RAS-funkcijski'!E61</f>
        <v>99593.46</v>
      </c>
      <c r="E1355" s="1">
        <v>0</v>
      </c>
      <c r="F1355" s="1">
        <v>0</v>
      </c>
      <c r="G1355" s="2">
        <f t="shared" si="24"/>
        <v>15019.699500000001</v>
      </c>
      <c r="H1355" s="2">
        <f t="shared" si="27"/>
        <v>0.88000000000465661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64316.58</v>
      </c>
      <c r="D1358" s="1">
        <f>'RAS-funkcijski'!E64</f>
        <v>99593.46</v>
      </c>
      <c r="E1358" s="1">
        <v>0</v>
      </c>
      <c r="F1358" s="1">
        <v>0</v>
      </c>
      <c r="G1358" s="2">
        <f t="shared" si="24"/>
        <v>15810.210000000001</v>
      </c>
      <c r="H1358" s="2">
        <f t="shared" si="27"/>
        <v>0.88000000000465661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93294.75</v>
      </c>
      <c r="D1369" s="1">
        <f>'RAS-funkcijski'!E75</f>
        <v>191940.89</v>
      </c>
      <c r="E1369" s="1">
        <v>0</v>
      </c>
      <c r="F1369" s="1">
        <v>0</v>
      </c>
      <c r="G1369" s="2">
        <f t="shared" si="24"/>
        <v>33879.533629999998</v>
      </c>
      <c r="H1369" s="2">
        <f t="shared" si="27"/>
        <v>0.35999999998603016</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93294.75</v>
      </c>
      <c r="D1370" s="1">
        <f>'RAS-funkcijski'!E76</f>
        <v>186315.89</v>
      </c>
      <c r="E1370" s="1">
        <v>0</v>
      </c>
      <c r="F1370" s="1">
        <v>0</v>
      </c>
      <c r="G1370" s="2">
        <f t="shared" si="24"/>
        <v>33546.710160000002</v>
      </c>
      <c r="H1370" s="2">
        <f t="shared" si="27"/>
        <v>0.35999999998603016</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5625</v>
      </c>
      <c r="E1374" s="1">
        <v>0</v>
      </c>
      <c r="F1374" s="1">
        <v>0</v>
      </c>
      <c r="G1374" s="2">
        <f t="shared" si="24"/>
        <v>855</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1166417.51</v>
      </c>
      <c r="D1376" s="1">
        <f>'RAS-funkcijski'!E82</f>
        <v>2013119.1800000002</v>
      </c>
      <c r="E1376" s="1">
        <v>0</v>
      </c>
      <c r="F1376" s="1">
        <v>0</v>
      </c>
      <c r="G1376" s="2">
        <f t="shared" si="24"/>
        <v>405027.15786000004</v>
      </c>
      <c r="H1376" s="2">
        <f t="shared" si="27"/>
        <v>0.67000000015832484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876785.84</v>
      </c>
      <c r="D1378" s="1">
        <f>'RAS-funkcijski'!E84</f>
        <v>1746460.25</v>
      </c>
      <c r="E1378" s="1">
        <v>0</v>
      </c>
      <c r="F1378" s="1">
        <v>0</v>
      </c>
      <c r="G1378" s="2">
        <f t="shared" si="24"/>
        <v>349576.50719999999</v>
      </c>
      <c r="H1378" s="2">
        <f t="shared" si="27"/>
        <v>0.41000000003259629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275819.84999999998</v>
      </c>
      <c r="D1380" s="1">
        <f>'RAS-funkcijski'!E86</f>
        <v>136445.32</v>
      </c>
      <c r="E1380" s="1">
        <v>0</v>
      </c>
      <c r="F1380" s="1">
        <v>0</v>
      </c>
      <c r="G1380" s="2">
        <f t="shared" si="24"/>
        <v>44994.260179999997</v>
      </c>
      <c r="H1380" s="2">
        <f t="shared" si="27"/>
        <v>0.47000000003026798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13811.82</v>
      </c>
      <c r="D1382" s="1">
        <f>'RAS-funkcijski'!E88</f>
        <v>130213.61</v>
      </c>
      <c r="E1382" s="1">
        <v>0</v>
      </c>
      <c r="F1382" s="1">
        <v>0</v>
      </c>
      <c r="G1382" s="2">
        <f t="shared" si="24"/>
        <v>23036.07936</v>
      </c>
      <c r="H1382" s="2">
        <f t="shared" si="27"/>
        <v>0.56999999999970896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403613.55</v>
      </c>
      <c r="D1401" s="1">
        <f>'RAS-funkcijski'!E107</f>
        <v>238531.43</v>
      </c>
      <c r="E1401" s="1">
        <v>0</v>
      </c>
      <c r="F1401" s="1">
        <v>0</v>
      </c>
      <c r="G1401" s="2">
        <f t="shared" si="24"/>
        <v>90709.670229999989</v>
      </c>
      <c r="H1401" s="2">
        <f t="shared" si="27"/>
        <v>0.88000000000465661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5972.53</v>
      </c>
      <c r="D1403" s="1">
        <f>'RAS-funkcijski'!E109</f>
        <v>18316.62</v>
      </c>
      <c r="E1403" s="1">
        <v>0</v>
      </c>
      <c r="F1403" s="1">
        <v>0</v>
      </c>
      <c r="G1403" s="2">
        <f t="shared" si="24"/>
        <v>4473.6058499999999</v>
      </c>
      <c r="H1403" s="2">
        <f t="shared" si="27"/>
        <v>0.85000000000127329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6583.05</v>
      </c>
      <c r="D1405" s="1">
        <f>'RAS-funkcijski'!E111</f>
        <v>0</v>
      </c>
      <c r="E1405" s="1">
        <v>0</v>
      </c>
      <c r="F1405" s="1">
        <v>0</v>
      </c>
      <c r="G1405" s="2">
        <f t="shared" si="24"/>
        <v>704.38634999999999</v>
      </c>
      <c r="H1405" s="2">
        <f t="shared" si="27"/>
        <v>5.0000000000181899E-2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391057.97</v>
      </c>
      <c r="D1407" s="1">
        <f>'RAS-funkcijski'!E113</f>
        <v>220214.81</v>
      </c>
      <c r="E1407" s="1">
        <v>0</v>
      </c>
      <c r="F1407" s="1">
        <v>0</v>
      </c>
      <c r="G1407" s="2">
        <f t="shared" si="24"/>
        <v>90632.14731</v>
      </c>
      <c r="H1407" s="2">
        <f t="shared" si="27"/>
        <v>0.22000000003026798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316619.61000000004</v>
      </c>
      <c r="D1408" s="1">
        <f>'RAS-funkcijski'!E114</f>
        <v>430005.72</v>
      </c>
      <c r="E1408" s="1">
        <v>0</v>
      </c>
      <c r="F1408" s="1">
        <v>0</v>
      </c>
      <c r="G1408" s="2">
        <f t="shared" si="24"/>
        <v>129429.4155</v>
      </c>
      <c r="H1408" s="2">
        <f t="shared" si="27"/>
        <v>0.66999999998370185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291263.14</v>
      </c>
      <c r="D1409" s="1">
        <f>'RAS-funkcijski'!E115</f>
        <v>348276.22</v>
      </c>
      <c r="E1409" s="1">
        <v>0</v>
      </c>
      <c r="F1409" s="1">
        <v>0</v>
      </c>
      <c r="G1409" s="2">
        <f t="shared" si="24"/>
        <v>109647.52938000001</v>
      </c>
      <c r="H1409" s="2">
        <f t="shared" si="27"/>
        <v>0.35999999998603016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261577.2</v>
      </c>
      <c r="D1410" s="1">
        <f>'RAS-funkcijski'!E116</f>
        <v>314396.11</v>
      </c>
      <c r="E1410" s="1">
        <v>0</v>
      </c>
      <c r="F1410" s="1">
        <v>0</v>
      </c>
      <c r="G1410" s="2">
        <f t="shared" si="24"/>
        <v>99721.375039999999</v>
      </c>
      <c r="H1410" s="2">
        <f t="shared" si="27"/>
        <v>0.30999999999767169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29685.94</v>
      </c>
      <c r="D1411" s="1">
        <f>'RAS-funkcijski'!E117</f>
        <v>33880.11</v>
      </c>
      <c r="E1411" s="1">
        <v>0</v>
      </c>
      <c r="F1411" s="1">
        <v>0</v>
      </c>
      <c r="G1411" s="2">
        <f t="shared" si="24"/>
        <v>11011.416080000001</v>
      </c>
      <c r="H1411" s="2">
        <f t="shared" si="27"/>
        <v>0.17000000000189175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5766.58</v>
      </c>
      <c r="D1412" s="1">
        <f>'RAS-funkcijski'!E118</f>
        <v>5264.51</v>
      </c>
      <c r="E1412" s="1">
        <v>0</v>
      </c>
      <c r="F1412" s="1">
        <v>0</v>
      </c>
      <c r="G1412" s="2">
        <f t="shared" si="24"/>
        <v>1857.6984000000002</v>
      </c>
      <c r="H1412" s="2">
        <f t="shared" si="27"/>
        <v>0.90999999999985448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5766.58</v>
      </c>
      <c r="D1414" s="1">
        <f>'RAS-funkcijski'!E120</f>
        <v>5264.51</v>
      </c>
      <c r="E1414" s="1">
        <v>0</v>
      </c>
      <c r="F1414" s="1">
        <v>0</v>
      </c>
      <c r="G1414" s="2">
        <f t="shared" si="24"/>
        <v>1890.2896000000001</v>
      </c>
      <c r="H1414" s="2">
        <f t="shared" si="27"/>
        <v>0.90999999999985448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19589.89</v>
      </c>
      <c r="D1416" s="1">
        <f>'RAS-funkcijski'!E122</f>
        <v>39393.839999999997</v>
      </c>
      <c r="E1416" s="1">
        <v>0</v>
      </c>
      <c r="F1416" s="1">
        <v>0</v>
      </c>
      <c r="G1416" s="2">
        <f t="shared" si="24"/>
        <v>11608.553259999999</v>
      </c>
      <c r="H1416" s="2">
        <f t="shared" si="27"/>
        <v>0.27000000000407454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19589.89</v>
      </c>
      <c r="D1418" s="1">
        <f>'RAS-funkcijski'!E124</f>
        <v>39393.839999999997</v>
      </c>
      <c r="E1418" s="1">
        <v>0</v>
      </c>
      <c r="F1418" s="1">
        <v>0</v>
      </c>
      <c r="G1418" s="2">
        <f t="shared" si="24"/>
        <v>11805.308399999998</v>
      </c>
      <c r="H1418" s="2">
        <f t="shared" si="27"/>
        <v>0.27000000000407454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37071.15</v>
      </c>
      <c r="E1422" s="1">
        <v>0</v>
      </c>
      <c r="F1422" s="1">
        <v>0</v>
      </c>
      <c r="G1422" s="2">
        <f t="shared" si="24"/>
        <v>9193.6452000000008</v>
      </c>
      <c r="H1422" s="2">
        <f t="shared" si="27"/>
        <v>0.15000000000145519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29936.51</v>
      </c>
      <c r="D1423" s="1">
        <f>'RAS-funkcijski'!E129</f>
        <v>113754.06999999999</v>
      </c>
      <c r="E1423" s="1">
        <v>0</v>
      </c>
      <c r="F1423" s="1">
        <v>0</v>
      </c>
      <c r="G1423" s="2">
        <f t="shared" si="24"/>
        <v>32180.581249999999</v>
      </c>
      <c r="H1423" s="2">
        <f t="shared" si="27"/>
        <v>0.55999999999403371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1274.1400000000001</v>
      </c>
      <c r="D1424" s="1">
        <f>'RAS-funkcijski'!E130</f>
        <v>2229.7800000000002</v>
      </c>
      <c r="E1424" s="1">
        <v>0</v>
      </c>
      <c r="F1424" s="1">
        <v>0</v>
      </c>
      <c r="G1424" s="2">
        <f t="shared" si="24"/>
        <v>722.44620000000009</v>
      </c>
      <c r="H1424" s="2">
        <f t="shared" si="27"/>
        <v>0.35999999999989996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1274.1400000000001</v>
      </c>
      <c r="D1426" s="1">
        <f>'RAS-funkcijski'!E132</f>
        <v>2229.7800000000002</v>
      </c>
      <c r="E1426" s="1">
        <v>0</v>
      </c>
      <c r="F1426" s="1">
        <v>0</v>
      </c>
      <c r="G1426" s="2">
        <f t="shared" si="24"/>
        <v>733.91360000000009</v>
      </c>
      <c r="H1426" s="2">
        <f t="shared" si="27"/>
        <v>0.35999999999989996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28662.37</v>
      </c>
      <c r="D1429" s="1">
        <f>'RAS-funkcijski'!E135</f>
        <v>111524.29</v>
      </c>
      <c r="E1429" s="1">
        <v>0</v>
      </c>
      <c r="F1429" s="1">
        <v>0</v>
      </c>
      <c r="G1429" s="2">
        <f t="shared" si="24"/>
        <v>32974.134449999998</v>
      </c>
      <c r="H1429" s="2">
        <f t="shared" si="27"/>
        <v>0.65999999999257852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2447695.0899999994</v>
      </c>
      <c r="D1435" s="13">
        <f>'RAS-funkcijski'!E141</f>
        <v>3703702.0400000005</v>
      </c>
      <c r="E1435" s="13">
        <v>0</v>
      </c>
      <c r="F1435" s="13">
        <v>0</v>
      </c>
      <c r="G1435" s="14">
        <f t="shared" si="24"/>
        <v>1350148.5862900002</v>
      </c>
      <c r="H1435" s="14">
        <f t="shared" si="27"/>
        <v>0.12999999988824129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76541.62000000001</v>
      </c>
      <c r="E1436" s="6">
        <v>0</v>
      </c>
      <c r="F1436" s="6">
        <v>0</v>
      </c>
      <c r="G1436" s="7">
        <f t="shared" si="24"/>
        <v>153.08324000000002</v>
      </c>
      <c r="H1436" s="7">
        <f t="shared" si="27"/>
        <v>0.3799999999901047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3718.13</v>
      </c>
      <c r="E1437" s="1">
        <v>0</v>
      </c>
      <c r="F1437" s="1">
        <v>0</v>
      </c>
      <c r="G1437" s="2">
        <f t="shared" si="24"/>
        <v>14.872520000000002</v>
      </c>
      <c r="H1437" s="2">
        <f t="shared" si="27"/>
        <v>0.13000000000010914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3718.13</v>
      </c>
      <c r="E1438" s="1">
        <v>0</v>
      </c>
      <c r="F1438" s="1">
        <v>0</v>
      </c>
      <c r="G1438" s="2">
        <f t="shared" si="24"/>
        <v>22.308780000000002</v>
      </c>
      <c r="H1438" s="2">
        <f t="shared" si="27"/>
        <v>0.13000000000010914</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3718.13</v>
      </c>
      <c r="E1440" s="1">
        <v>0</v>
      </c>
      <c r="F1440" s="1">
        <v>0</v>
      </c>
      <c r="G1440" s="2">
        <f t="shared" si="24"/>
        <v>37.1813</v>
      </c>
      <c r="H1440" s="2">
        <f t="shared" si="27"/>
        <v>0.13000000000010914</v>
      </c>
      <c r="I1440" s="10">
        <f t="shared" si="28"/>
        <v>4.8335690000040579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72823.490000000005</v>
      </c>
      <c r="E1453" s="1">
        <v>0</v>
      </c>
      <c r="F1453" s="1">
        <v>0</v>
      </c>
      <c r="G1453" s="2">
        <f t="shared" si="24"/>
        <v>2621.6456400000002</v>
      </c>
      <c r="H1453" s="2">
        <f t="shared" si="27"/>
        <v>0.49000000000523869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72823.490000000005</v>
      </c>
      <c r="E1461" s="1">
        <v>0</v>
      </c>
      <c r="F1461" s="1">
        <v>0</v>
      </c>
      <c r="G1461" s="2">
        <f t="shared" si="24"/>
        <v>3786.8214800000001</v>
      </c>
      <c r="H1461" s="2">
        <f t="shared" si="27"/>
        <v>0.49000000000523869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72823.490000000005</v>
      </c>
      <c r="E1467" s="1">
        <v>0</v>
      </c>
      <c r="F1467" s="1">
        <v>0</v>
      </c>
      <c r="G1467" s="2">
        <f t="shared" si="24"/>
        <v>4660.7033600000004</v>
      </c>
      <c r="H1467" s="2">
        <f t="shared" si="27"/>
        <v>0.49000000000523869</v>
      </c>
      <c r="I1467" s="10">
        <f t="shared" si="31"/>
        <v>2283.7446464244163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1355.57</v>
      </c>
      <c r="D1469" s="1">
        <f>'P-VRIO'!E38</f>
        <v>0</v>
      </c>
      <c r="E1469" s="1">
        <v>0</v>
      </c>
      <c r="F1469" s="1">
        <v>0</v>
      </c>
      <c r="G1469" s="2">
        <f t="shared" si="24"/>
        <v>46.089379999999998</v>
      </c>
      <c r="H1469" s="2">
        <f t="shared" si="27"/>
        <v>0.43000000000006366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1355.57</v>
      </c>
      <c r="D1475" s="1">
        <f>'P-VRIO'!E44</f>
        <v>0</v>
      </c>
      <c r="E1475" s="1">
        <v>0</v>
      </c>
      <c r="F1475" s="1">
        <v>0</v>
      </c>
      <c r="G1475" s="2">
        <f t="shared" si="24"/>
        <v>54.222799999999999</v>
      </c>
      <c r="H1475" s="2">
        <f t="shared" si="27"/>
        <v>0.43000000000006366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1355.57</v>
      </c>
      <c r="D1476" s="1">
        <f>'P-VRIO'!E45</f>
        <v>0</v>
      </c>
      <c r="E1476" s="1">
        <v>0</v>
      </c>
      <c r="F1476" s="1">
        <v>0</v>
      </c>
      <c r="G1476" s="2">
        <f t="shared" si="24"/>
        <v>55.57837</v>
      </c>
      <c r="H1476" s="2">
        <f t="shared" si="27"/>
        <v>0.43000000000006366</v>
      </c>
      <c r="I1476" s="10">
        <f t="shared" ref="I1476:I1479" si="33">G1476*H1476</f>
        <v>23.898699100003537</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206998.17</v>
      </c>
      <c r="D1480" s="6"/>
      <c r="E1480" s="6">
        <v>0</v>
      </c>
      <c r="F1480" s="6">
        <v>0</v>
      </c>
      <c r="G1480" s="7">
        <f t="shared" ref="G1480:G1580" si="34">B1480/1000*C1480</f>
        <v>206.99817000000002</v>
      </c>
      <c r="H1480" s="7">
        <f t="shared" ref="H1480:H1580" si="35">ABS(C1480-ROUND(C1480,0))</f>
        <v>0.17000000001280569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3336187.48</v>
      </c>
      <c r="D1481" s="1">
        <v>0</v>
      </c>
      <c r="E1481" s="1">
        <v>0</v>
      </c>
      <c r="F1481" s="1">
        <v>0</v>
      </c>
      <c r="G1481" s="2">
        <f t="shared" si="34"/>
        <v>6672.3749600000001</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2215049.3899999997</v>
      </c>
      <c r="D1483" s="1">
        <v>0</v>
      </c>
      <c r="E1483" s="1">
        <v>0</v>
      </c>
      <c r="F1483" s="1">
        <v>0</v>
      </c>
      <c r="G1483" s="2">
        <f t="shared" si="34"/>
        <v>8860.1975599999987</v>
      </c>
      <c r="H1483" s="2">
        <f t="shared" si="35"/>
        <v>0.38999999966472387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565968.15</v>
      </c>
      <c r="D1484" s="1">
        <v>0</v>
      </c>
      <c r="E1484" s="1">
        <v>0</v>
      </c>
      <c r="F1484" s="1">
        <v>0</v>
      </c>
      <c r="G1484" s="2">
        <f t="shared" si="34"/>
        <v>2829.8407500000003</v>
      </c>
      <c r="H1484" s="2">
        <f t="shared" si="35"/>
        <v>0.15000000002328306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1388170.73</v>
      </c>
      <c r="D1485" s="1">
        <v>0</v>
      </c>
      <c r="E1485" s="1">
        <v>0</v>
      </c>
      <c r="F1485" s="1">
        <v>0</v>
      </c>
      <c r="G1485" s="2">
        <f t="shared" si="34"/>
        <v>8329.0243800000007</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6352.94</v>
      </c>
      <c r="D1486" s="1">
        <v>0</v>
      </c>
      <c r="E1486" s="1">
        <v>0</v>
      </c>
      <c r="F1486" s="1">
        <v>0</v>
      </c>
      <c r="G1486" s="2">
        <f t="shared" si="34"/>
        <v>44.470579999999998</v>
      </c>
      <c r="H1486" s="2">
        <f t="shared" si="35"/>
        <v>6.0000000000400178E-2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150106.23000000001</v>
      </c>
      <c r="D1489" s="1">
        <v>0</v>
      </c>
      <c r="E1489" s="1">
        <v>0</v>
      </c>
      <c r="F1489" s="1">
        <v>0</v>
      </c>
      <c r="G1489" s="2">
        <f t="shared" si="34"/>
        <v>1501.0623000000001</v>
      </c>
      <c r="H1489" s="2">
        <f t="shared" si="35"/>
        <v>0.23000000001047738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104451.34</v>
      </c>
      <c r="D1491" s="1">
        <v>0</v>
      </c>
      <c r="E1491" s="1">
        <v>0</v>
      </c>
      <c r="F1491" s="1">
        <v>0</v>
      </c>
      <c r="G1491" s="2">
        <f t="shared" si="34"/>
        <v>1253.41608</v>
      </c>
      <c r="H1491" s="2">
        <f t="shared" si="35"/>
        <v>0.33999999999650754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1105905.03</v>
      </c>
      <c r="D1492" s="1">
        <v>0</v>
      </c>
      <c r="E1492" s="1">
        <v>0</v>
      </c>
      <c r="F1492" s="1">
        <v>0</v>
      </c>
      <c r="G1492" s="2">
        <f t="shared" si="34"/>
        <v>14376.76539</v>
      </c>
      <c r="H1492" s="2">
        <f t="shared" si="35"/>
        <v>3.0000000027939677E-2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15233.06</v>
      </c>
      <c r="D1493" s="1">
        <v>0</v>
      </c>
      <c r="E1493" s="1">
        <v>0</v>
      </c>
      <c r="F1493" s="1">
        <v>0</v>
      </c>
      <c r="G1493" s="2">
        <f t="shared" si="34"/>
        <v>213.26284000000001</v>
      </c>
      <c r="H1493" s="2">
        <f t="shared" si="35"/>
        <v>5.9999999999490683E-2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15233.06</v>
      </c>
      <c r="D1497" s="1">
        <v>0</v>
      </c>
      <c r="E1497" s="1">
        <v>0</v>
      </c>
      <c r="F1497" s="1">
        <v>0</v>
      </c>
      <c r="G1497" s="2">
        <f t="shared" si="34"/>
        <v>274.19507999999996</v>
      </c>
      <c r="H1497" s="2">
        <f t="shared" si="35"/>
        <v>5.9999999999490683E-2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3230610.74</v>
      </c>
      <c r="D1499" s="1">
        <v>0</v>
      </c>
      <c r="E1499" s="1">
        <v>0</v>
      </c>
      <c r="F1499" s="1">
        <v>0</v>
      </c>
      <c r="G1499" s="2">
        <f t="shared" si="34"/>
        <v>64612.214800000009</v>
      </c>
      <c r="H1499" s="2">
        <f t="shared" si="35"/>
        <v>0.25999999977648258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2133995.4300000002</v>
      </c>
      <c r="D1501" s="1">
        <v>0</v>
      </c>
      <c r="E1501" s="1">
        <v>0</v>
      </c>
      <c r="F1501" s="1">
        <v>0</v>
      </c>
      <c r="G1501" s="2">
        <f t="shared" si="34"/>
        <v>46947.899460000001</v>
      </c>
      <c r="H1501" s="2">
        <f t="shared" si="35"/>
        <v>0.43000000016763806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560162.04</v>
      </c>
      <c r="D1502" s="1">
        <v>0</v>
      </c>
      <c r="E1502" s="1">
        <v>0</v>
      </c>
      <c r="F1502" s="1">
        <v>0</v>
      </c>
      <c r="G1502" s="2">
        <f t="shared" si="34"/>
        <v>12883.726920000001</v>
      </c>
      <c r="H1502" s="2">
        <f t="shared" si="35"/>
        <v>4.0000000037252903E-2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1315282.07</v>
      </c>
      <c r="D1503" s="1">
        <v>0</v>
      </c>
      <c r="E1503" s="1">
        <v>0</v>
      </c>
      <c r="F1503" s="1">
        <v>0</v>
      </c>
      <c r="G1503" s="2">
        <f t="shared" si="34"/>
        <v>31566.769680000001</v>
      </c>
      <c r="H1503" s="2">
        <f t="shared" si="35"/>
        <v>7.000000006519258E-2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556.25</v>
      </c>
      <c r="D1504" s="1">
        <v>0</v>
      </c>
      <c r="E1504" s="1">
        <v>0</v>
      </c>
      <c r="F1504" s="1">
        <v>0</v>
      </c>
      <c r="G1504" s="2">
        <f t="shared" si="34"/>
        <v>13.90625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6513.77</v>
      </c>
      <c r="D1506" s="1">
        <v>0</v>
      </c>
      <c r="E1506" s="1">
        <v>0</v>
      </c>
      <c r="F1506" s="1">
        <v>0</v>
      </c>
      <c r="G1506" s="2">
        <f>B1506/1000*C1506</f>
        <v>175.87179</v>
      </c>
      <c r="H1506" s="2">
        <f>ABS(C1506-ROUND(C1506,0))</f>
        <v>0.22999999999956344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148476.26</v>
      </c>
      <c r="D1507" s="1">
        <v>0</v>
      </c>
      <c r="E1507" s="1">
        <v>0</v>
      </c>
      <c r="F1507" s="1">
        <v>0</v>
      </c>
      <c r="G1507" s="2">
        <f t="shared" si="34"/>
        <v>4157.3352800000002</v>
      </c>
      <c r="H1507" s="2">
        <f t="shared" si="35"/>
        <v>0.26000000000931323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103005.04</v>
      </c>
      <c r="D1509" s="1">
        <v>0</v>
      </c>
      <c r="E1509" s="1">
        <v>0</v>
      </c>
      <c r="F1509" s="1">
        <v>0</v>
      </c>
      <c r="G1509" s="2">
        <f t="shared" si="34"/>
        <v>3090.1511999999998</v>
      </c>
      <c r="H1509" s="2">
        <f t="shared" si="35"/>
        <v>3.9999999993597157E-2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1081381.98</v>
      </c>
      <c r="D1510" s="1">
        <v>0</v>
      </c>
      <c r="E1510" s="1">
        <v>0</v>
      </c>
      <c r="F1510" s="1">
        <v>0</v>
      </c>
      <c r="G1510" s="2">
        <f t="shared" si="34"/>
        <v>33522.841379999998</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15233.33</v>
      </c>
      <c r="D1511" s="1">
        <v>0</v>
      </c>
      <c r="E1511" s="1">
        <v>0</v>
      </c>
      <c r="F1511" s="1">
        <v>0</v>
      </c>
      <c r="G1511" s="2">
        <f t="shared" si="34"/>
        <v>487.46656000000002</v>
      </c>
      <c r="H1511" s="2">
        <f t="shared" si="35"/>
        <v>0.32999999999992724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15233.33</v>
      </c>
      <c r="D1515" s="1">
        <v>0</v>
      </c>
      <c r="E1515" s="1">
        <v>0</v>
      </c>
      <c r="F1515" s="1">
        <v>0</v>
      </c>
      <c r="G1515" s="2">
        <f t="shared" si="34"/>
        <v>548.39987999999994</v>
      </c>
      <c r="H1515" s="2">
        <f t="shared" si="35"/>
        <v>0.32999999999992724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312574.90999999968</v>
      </c>
      <c r="D1517" s="1">
        <v>0</v>
      </c>
      <c r="E1517" s="1">
        <v>0</v>
      </c>
      <c r="F1517" s="1">
        <v>0</v>
      </c>
      <c r="G1517" s="2">
        <f t="shared" si="34"/>
        <v>11877.846579999989</v>
      </c>
      <c r="H1517" s="2">
        <f t="shared" si="35"/>
        <v>9.0000000316649675E-2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56544.460000000006</v>
      </c>
      <c r="D1518" s="1">
        <v>0</v>
      </c>
      <c r="E1518" s="1">
        <v>0</v>
      </c>
      <c r="F1518" s="1">
        <v>0</v>
      </c>
      <c r="G1518" s="2">
        <f t="shared" si="34"/>
        <v>2205.2339400000001</v>
      </c>
      <c r="H1518" s="2">
        <f t="shared" si="35"/>
        <v>0.46000000000640284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32825.710000000006</v>
      </c>
      <c r="D1524" s="1">
        <v>0</v>
      </c>
      <c r="E1524" s="1">
        <v>0</v>
      </c>
      <c r="F1524" s="1">
        <v>0</v>
      </c>
      <c r="G1524" s="2">
        <f t="shared" si="34"/>
        <v>1477.1569500000003</v>
      </c>
      <c r="H1524" s="2">
        <f t="shared" si="35"/>
        <v>0.28999999999359716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27249.040000000001</v>
      </c>
      <c r="D1530" s="1">
        <v>0</v>
      </c>
      <c r="E1530" s="1">
        <v>0</v>
      </c>
      <c r="F1530" s="1">
        <v>0</v>
      </c>
      <c r="G1530" s="2">
        <f t="shared" si="34"/>
        <v>1389.7010399999999</v>
      </c>
      <c r="H1530" s="2">
        <f t="shared" si="35"/>
        <v>4.0000000000873115E-2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18442.900000000001</v>
      </c>
      <c r="D1531" s="1">
        <v>0</v>
      </c>
      <c r="E1531" s="1">
        <v>0</v>
      </c>
      <c r="F1531" s="1">
        <v>0</v>
      </c>
      <c r="G1531" s="2">
        <f t="shared" si="34"/>
        <v>959.0308</v>
      </c>
      <c r="H1531" s="2">
        <f t="shared" si="35"/>
        <v>9.9999999998544808E-2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2364.21</v>
      </c>
      <c r="D1532" s="1">
        <v>0</v>
      </c>
      <c r="E1532" s="1">
        <v>0</v>
      </c>
      <c r="F1532" s="1">
        <v>0</v>
      </c>
      <c r="G1532" s="2">
        <f t="shared" si="34"/>
        <v>125.30313</v>
      </c>
      <c r="H1532" s="2">
        <f t="shared" si="35"/>
        <v>0.21000000000003638</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1345.43</v>
      </c>
      <c r="D1533" s="1">
        <v>0</v>
      </c>
      <c r="E1533" s="1">
        <v>0</v>
      </c>
      <c r="F1533" s="1">
        <v>0</v>
      </c>
      <c r="G1533" s="2">
        <f t="shared" si="34"/>
        <v>72.653220000000005</v>
      </c>
      <c r="H1533" s="2">
        <f t="shared" si="35"/>
        <v>0.43000000000006366</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5096.5</v>
      </c>
      <c r="D1534" s="1">
        <v>0</v>
      </c>
      <c r="E1534" s="1">
        <v>0</v>
      </c>
      <c r="F1534" s="1">
        <v>0</v>
      </c>
      <c r="G1534" s="2">
        <f t="shared" si="34"/>
        <v>280.3075</v>
      </c>
      <c r="H1534" s="2">
        <f t="shared" si="35"/>
        <v>0.5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66.150000000000006</v>
      </c>
      <c r="D1535" s="1">
        <v>0</v>
      </c>
      <c r="E1535" s="1">
        <v>0</v>
      </c>
      <c r="F1535" s="1">
        <v>0</v>
      </c>
      <c r="G1535" s="2">
        <f t="shared" si="34"/>
        <v>3.7044000000000006</v>
      </c>
      <c r="H1535" s="2">
        <f t="shared" si="35"/>
        <v>0.15000000000000568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54.92</v>
      </c>
      <c r="D1536" s="1">
        <v>0</v>
      </c>
      <c r="E1536" s="1">
        <v>0</v>
      </c>
      <c r="F1536" s="1">
        <v>0</v>
      </c>
      <c r="G1536" s="2">
        <f t="shared" si="34"/>
        <v>3.1304400000000001</v>
      </c>
      <c r="H1536" s="2">
        <f t="shared" si="35"/>
        <v>7.9999999999998295E-2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11.23</v>
      </c>
      <c r="D1539" s="1">
        <v>0</v>
      </c>
      <c r="E1539" s="1">
        <v>0</v>
      </c>
      <c r="F1539" s="1">
        <v>0</v>
      </c>
      <c r="G1539" s="2">
        <f t="shared" si="34"/>
        <v>0.67379999999999995</v>
      </c>
      <c r="H1539" s="2">
        <f t="shared" si="35"/>
        <v>0.23000000000000043</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5510.52</v>
      </c>
      <c r="D1550" s="1">
        <v>0</v>
      </c>
      <c r="E1550" s="1">
        <v>0</v>
      </c>
      <c r="F1550" s="1">
        <v>0</v>
      </c>
      <c r="G1550" s="2">
        <f t="shared" si="34"/>
        <v>391.24691999999999</v>
      </c>
      <c r="H1550" s="2">
        <f t="shared" si="35"/>
        <v>0.47999999999956344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69.63</v>
      </c>
      <c r="D1551" s="1">
        <v>0</v>
      </c>
      <c r="E1551" s="1">
        <v>0</v>
      </c>
      <c r="F1551" s="1">
        <v>0</v>
      </c>
      <c r="G1551" s="2">
        <f t="shared" si="34"/>
        <v>5.0133599999999996</v>
      </c>
      <c r="H1551" s="2">
        <f t="shared" si="35"/>
        <v>0.37000000000000455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3440.89</v>
      </c>
      <c r="D1552" s="1">
        <v>0</v>
      </c>
      <c r="E1552" s="1">
        <v>0</v>
      </c>
      <c r="F1552" s="1">
        <v>0</v>
      </c>
      <c r="G1552" s="2">
        <f t="shared" si="34"/>
        <v>251.18496999999996</v>
      </c>
      <c r="H1552" s="2">
        <f t="shared" si="35"/>
        <v>0.11000000000012733</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2000</v>
      </c>
      <c r="D1553" s="1">
        <v>0</v>
      </c>
      <c r="E1553" s="1">
        <v>0</v>
      </c>
      <c r="F1553" s="1">
        <v>0</v>
      </c>
      <c r="G1553" s="2">
        <f t="shared" si="34"/>
        <v>148</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23718.75</v>
      </c>
      <c r="D1565" s="1">
        <v>0</v>
      </c>
      <c r="E1565" s="1">
        <v>0</v>
      </c>
      <c r="F1565" s="1">
        <v>0</v>
      </c>
      <c r="G1565" s="2">
        <f t="shared" si="34"/>
        <v>2039.8124999999998</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23718.75</v>
      </c>
      <c r="D1566" s="1">
        <v>0</v>
      </c>
      <c r="E1566" s="1">
        <v>0</v>
      </c>
      <c r="F1566" s="1">
        <v>0</v>
      </c>
      <c r="G1566" s="2">
        <f t="shared" si="34"/>
        <v>2063.53125</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256030.45</v>
      </c>
      <c r="D1576" s="1">
        <v>0</v>
      </c>
      <c r="E1576" s="1">
        <v>0</v>
      </c>
      <c r="F1576" s="1">
        <v>0</v>
      </c>
      <c r="G1576" s="2">
        <f t="shared" si="34"/>
        <v>24834.953650000003</v>
      </c>
      <c r="H1576" s="2">
        <f t="shared" si="35"/>
        <v>0.45000000001164153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168959.23</v>
      </c>
      <c r="D1578" s="1">
        <v>0</v>
      </c>
      <c r="E1578" s="1">
        <v>0</v>
      </c>
      <c r="F1578" s="1">
        <v>0</v>
      </c>
      <c r="G1578" s="2">
        <f t="shared" si="34"/>
        <v>16726.963770000002</v>
      </c>
      <c r="H1578" s="2">
        <f t="shared" si="35"/>
        <v>0.23000000001047738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87071.22</v>
      </c>
      <c r="D1579" s="1">
        <v>0</v>
      </c>
      <c r="E1579" s="1">
        <v>0</v>
      </c>
      <c r="F1579" s="1">
        <v>0</v>
      </c>
      <c r="G1579" s="2">
        <f t="shared" si="34"/>
        <v>8707.1220000000012</v>
      </c>
      <c r="H1579" s="2">
        <f t="shared" si="35"/>
        <v>0.22000000000116415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35038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2150657.12</v>
      </c>
      <c r="I16" s="170">
        <f>'PR-RAS'!E6</f>
        <v>2821344.4599999995</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1619791.0299999998</v>
      </c>
      <c r="I17" s="170">
        <f>'PR-RAS'!E151</f>
        <v>2590292.73</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170697.81999999989</v>
      </c>
      <c r="I18" s="170">
        <f>'PR-RAS'!E645</f>
        <v>244343.42999999932</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6882512.7200000007</v>
      </c>
      <c r="I20" s="173">
        <f>BILANCA!E7</f>
        <v>7693152.1300000008</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1313151.4799999997</v>
      </c>
      <c r="I21" s="175">
        <f>BILANCA!E68</f>
        <v>1490964.0899999999</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217090.87</v>
      </c>
      <c r="I22" s="175">
        <f>BILANCA!E176</f>
        <v>322765.12000000005</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7978573.330000001</v>
      </c>
      <c r="I23" s="177">
        <f>BILANCA!E237</f>
        <v>8861351.0999999996</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325166.58999999997</v>
      </c>
      <c r="I24" s="173">
        <f>'RAS-funkcijski'!E5</f>
        <v>503680.69999999995</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64316.58</v>
      </c>
      <c r="I25" s="175">
        <f>'RAS-funkcijski'!E35</f>
        <v>111642.38</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13811.82</v>
      </c>
      <c r="I26" s="175">
        <f>'RAS-funkcijski'!E88</f>
        <v>130213.61</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316619.61000000004</v>
      </c>
      <c r="I27" s="175">
        <f>'RAS-funkcijski'!E114</f>
        <v>430005.72</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2447695.0899999994</v>
      </c>
      <c r="I28" s="179">
        <f>'RAS-funkcijski'!E141</f>
        <v>3703702.0400000005</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76541.62000000001</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72823.490000000005</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1355.57</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1355.57</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206998.17</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312574.90999999968</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56544.460000000006</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256030.45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2150657.12</v>
      </c>
      <c r="E6" s="51">
        <f>E7+E44+E50+E82+E106+E124+E133+E139</f>
        <v>2821344.4599999995</v>
      </c>
      <c r="F6" s="52">
        <f t="shared" ref="F6:F131" si="0">IF(D6&lt;&gt;0,IF(E6/D6&gt;=100,"&gt;&gt;100",E6/D6*100),"-")</f>
        <v>131.18522863374889</v>
      </c>
    </row>
    <row r="7" spans="1:25" ht="12.75" customHeight="1" x14ac:dyDescent="0.2">
      <c r="A7" s="53">
        <v>61</v>
      </c>
      <c r="B7" s="294" t="s">
        <v>60</v>
      </c>
      <c r="C7" s="50" t="s">
        <v>61</v>
      </c>
      <c r="D7" s="51">
        <f t="shared" ref="D7:E7" si="1">D8+D17+D23+D29+D37+D40</f>
        <v>1272814.3400000001</v>
      </c>
      <c r="E7" s="51">
        <f t="shared" si="1"/>
        <v>1423959.9299999997</v>
      </c>
      <c r="F7" s="52">
        <f t="shared" si="0"/>
        <v>111.87491256580277</v>
      </c>
    </row>
    <row r="8" spans="1:25" ht="12.75" customHeight="1" x14ac:dyDescent="0.2">
      <c r="A8" s="53">
        <v>611</v>
      </c>
      <c r="B8" s="85" t="s">
        <v>62</v>
      </c>
      <c r="C8" s="50" t="s">
        <v>63</v>
      </c>
      <c r="D8" s="51">
        <f t="shared" ref="D8:E8" si="2">SUM(D9:D14)-D15-D16</f>
        <v>732873.79</v>
      </c>
      <c r="E8" s="51">
        <f t="shared" si="2"/>
        <v>943578.80999999982</v>
      </c>
      <c r="F8" s="52">
        <f t="shared" si="0"/>
        <v>128.75051924015455</v>
      </c>
    </row>
    <row r="9" spans="1:25" ht="12.75" customHeight="1" x14ac:dyDescent="0.2">
      <c r="A9" s="53">
        <v>6111</v>
      </c>
      <c r="B9" s="85" t="s">
        <v>64</v>
      </c>
      <c r="C9" s="50" t="s">
        <v>65</v>
      </c>
      <c r="D9" s="242">
        <v>598476.5</v>
      </c>
      <c r="E9" s="242">
        <v>874257.39</v>
      </c>
      <c r="F9" s="52">
        <f t="shared" si="0"/>
        <v>146.08048770503103</v>
      </c>
    </row>
    <row r="10" spans="1:25" ht="12.75" customHeight="1" x14ac:dyDescent="0.2">
      <c r="A10" s="53">
        <v>6112</v>
      </c>
      <c r="B10" s="85" t="s">
        <v>66</v>
      </c>
      <c r="C10" s="50" t="s">
        <v>67</v>
      </c>
      <c r="D10" s="242">
        <v>43552.18</v>
      </c>
      <c r="E10" s="242">
        <v>67369.570000000007</v>
      </c>
      <c r="F10" s="52">
        <f t="shared" si="0"/>
        <v>154.6870214074244</v>
      </c>
    </row>
    <row r="11" spans="1:25" ht="12.75" customHeight="1" x14ac:dyDescent="0.2">
      <c r="A11" s="53">
        <v>6113</v>
      </c>
      <c r="B11" s="85" t="s">
        <v>68</v>
      </c>
      <c r="C11" s="50" t="s">
        <v>69</v>
      </c>
      <c r="D11" s="242">
        <v>54753.120000000003</v>
      </c>
      <c r="E11" s="242">
        <v>62712.47</v>
      </c>
      <c r="F11" s="52">
        <f t="shared" si="0"/>
        <v>114.53679717247162</v>
      </c>
    </row>
    <row r="12" spans="1:25" ht="12.75" customHeight="1" x14ac:dyDescent="0.2">
      <c r="A12" s="53">
        <v>6114</v>
      </c>
      <c r="B12" s="85" t="s">
        <v>70</v>
      </c>
      <c r="C12" s="50" t="s">
        <v>71</v>
      </c>
      <c r="D12" s="242">
        <v>124845.7</v>
      </c>
      <c r="E12" s="242">
        <v>29114.32</v>
      </c>
      <c r="F12" s="52">
        <f t="shared" si="0"/>
        <v>23.320242507351075</v>
      </c>
    </row>
    <row r="13" spans="1:25" ht="12.75" customHeight="1" x14ac:dyDescent="0.2">
      <c r="A13" s="53">
        <v>6115</v>
      </c>
      <c r="B13" s="85" t="s">
        <v>72</v>
      </c>
      <c r="C13" s="50" t="s">
        <v>73</v>
      </c>
      <c r="D13" s="242">
        <v>0</v>
      </c>
      <c r="E13" s="242">
        <v>64225.26</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88753.71</v>
      </c>
      <c r="E15" s="242">
        <v>154100.20000000001</v>
      </c>
      <c r="F15" s="52">
        <f t="shared" si="0"/>
        <v>173.62677008093522</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529678.68999999994</v>
      </c>
      <c r="E23" s="51">
        <f t="shared" si="4"/>
        <v>468727.85</v>
      </c>
      <c r="F23" s="52">
        <f t="shared" si="0"/>
        <v>88.492865363339419</v>
      </c>
    </row>
    <row r="24" spans="1:6" ht="12.75" customHeight="1" x14ac:dyDescent="0.2">
      <c r="A24" s="53">
        <v>6131</v>
      </c>
      <c r="B24" s="85" t="s">
        <v>94</v>
      </c>
      <c r="C24" s="50" t="s">
        <v>95</v>
      </c>
      <c r="D24" s="242">
        <v>86152.56</v>
      </c>
      <c r="E24" s="242">
        <v>111610.4</v>
      </c>
      <c r="F24" s="52">
        <f t="shared" si="0"/>
        <v>129.54971970652991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443526.13</v>
      </c>
      <c r="E27" s="242">
        <v>357117.45</v>
      </c>
      <c r="F27" s="52">
        <f t="shared" si="0"/>
        <v>80.517792717195718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10261.86</v>
      </c>
      <c r="E29" s="51">
        <f t="shared" si="5"/>
        <v>11653.27</v>
      </c>
      <c r="F29" s="52">
        <f t="shared" si="0"/>
        <v>113.55904290255371</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10261.86</v>
      </c>
      <c r="E31" s="242">
        <v>11653.27</v>
      </c>
      <c r="F31" s="52">
        <f t="shared" si="0"/>
        <v>113.55904290255371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366821.15</v>
      </c>
      <c r="E50" s="51">
        <f>E51+E54+E59+E62+E65+E68+E71+E74+E77</f>
        <v>623889.9800000001</v>
      </c>
      <c r="F50" s="52">
        <f t="shared" si="0"/>
        <v>170.0801548656614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363970.26</v>
      </c>
      <c r="E59" s="51">
        <f t="shared" si="12"/>
        <v>545276.56000000006</v>
      </c>
      <c r="F59" s="52">
        <f t="shared" si="0"/>
        <v>149.81349300352178</v>
      </c>
    </row>
    <row r="60" spans="1:6" ht="12" x14ac:dyDescent="0.2">
      <c r="A60" s="53">
        <v>6331</v>
      </c>
      <c r="B60" s="86" t="s">
        <v>166</v>
      </c>
      <c r="C60" s="50" t="s">
        <v>167</v>
      </c>
      <c r="D60" s="242">
        <v>350697.98</v>
      </c>
      <c r="E60" s="242">
        <v>479576.56</v>
      </c>
      <c r="F60" s="52">
        <f t="shared" si="0"/>
        <v>136.74916519336668</v>
      </c>
    </row>
    <row r="61" spans="1:6" ht="12" x14ac:dyDescent="0.2">
      <c r="A61" s="53">
        <v>6332</v>
      </c>
      <c r="B61" s="86" t="s">
        <v>168</v>
      </c>
      <c r="C61" s="50" t="s">
        <v>169</v>
      </c>
      <c r="D61" s="242">
        <v>13272.28</v>
      </c>
      <c r="E61" s="242">
        <v>65700</v>
      </c>
      <c r="F61" s="52">
        <f t="shared" si="0"/>
        <v>495.01668138405756</v>
      </c>
    </row>
    <row r="62" spans="1:6" ht="12.75" customHeight="1" x14ac:dyDescent="0.2">
      <c r="A62" s="53">
        <v>634</v>
      </c>
      <c r="B62" s="85" t="s">
        <v>170</v>
      </c>
      <c r="C62" s="50" t="s">
        <v>171</v>
      </c>
      <c r="D62" s="51">
        <f t="shared" ref="D62:E62" si="13">SUM(D63:D64)</f>
        <v>0</v>
      </c>
      <c r="E62" s="51">
        <f t="shared" si="13"/>
        <v>76701.86</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76701.86</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2850.89</v>
      </c>
      <c r="E68" s="51">
        <f t="shared" si="15"/>
        <v>1911.56</v>
      </c>
      <c r="F68" s="52">
        <f t="shared" si="0"/>
        <v>67.051341861664255</v>
      </c>
    </row>
    <row r="69" spans="1:6" ht="12.75" customHeight="1" x14ac:dyDescent="0.2">
      <c r="A69" s="53" t="s">
        <v>184</v>
      </c>
      <c r="B69" s="85" t="s">
        <v>185</v>
      </c>
      <c r="C69" s="50" t="s">
        <v>184</v>
      </c>
      <c r="D69" s="242">
        <v>2850.89</v>
      </c>
      <c r="E69" s="242">
        <v>1911.56</v>
      </c>
      <c r="F69" s="52">
        <f t="shared" si="0"/>
        <v>67.051341861664255</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43391.299999999996</v>
      </c>
      <c r="E82" s="51">
        <f t="shared" si="19"/>
        <v>74019.989999999991</v>
      </c>
      <c r="F82" s="52">
        <f t="shared" si="0"/>
        <v>170.58716839550786</v>
      </c>
    </row>
    <row r="83" spans="1:6" ht="12.75" customHeight="1" x14ac:dyDescent="0.2">
      <c r="A83" s="53">
        <v>641</v>
      </c>
      <c r="B83" s="85" t="s">
        <v>212</v>
      </c>
      <c r="C83" s="50" t="s">
        <v>213</v>
      </c>
      <c r="D83" s="51">
        <f t="shared" ref="D83:E83" si="20">SUM(D84:D90)</f>
        <v>1005.64</v>
      </c>
      <c r="E83" s="51">
        <f t="shared" si="20"/>
        <v>2556.8199999999997</v>
      </c>
      <c r="F83" s="52">
        <f t="shared" si="0"/>
        <v>254.2480410484865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5.27</v>
      </c>
      <c r="E85" s="242">
        <v>43.97</v>
      </c>
      <c r="F85" s="52">
        <f t="shared" si="0"/>
        <v>834.34535104364329</v>
      </c>
    </row>
    <row r="86" spans="1:6" ht="12.75" customHeight="1" x14ac:dyDescent="0.2">
      <c r="A86" s="53">
        <v>6414</v>
      </c>
      <c r="B86" s="85" t="s">
        <v>218</v>
      </c>
      <c r="C86" s="50" t="s">
        <v>219</v>
      </c>
      <c r="D86" s="242">
        <v>1000.37</v>
      </c>
      <c r="E86" s="242">
        <v>2505.1799999999998</v>
      </c>
      <c r="F86" s="52">
        <f t="shared" si="0"/>
        <v>250.42534262322937</v>
      </c>
    </row>
    <row r="87" spans="1:6" ht="12.75" customHeight="1" x14ac:dyDescent="0.2">
      <c r="A87" s="53">
        <v>6415</v>
      </c>
      <c r="B87" s="85" t="s">
        <v>220</v>
      </c>
      <c r="C87" s="50" t="s">
        <v>221</v>
      </c>
      <c r="D87" s="242">
        <v>0</v>
      </c>
      <c r="E87" s="242">
        <v>7.67</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42385.659999999996</v>
      </c>
      <c r="E91" s="51">
        <f t="shared" si="21"/>
        <v>71463.17</v>
      </c>
      <c r="F91" s="52">
        <f t="shared" si="0"/>
        <v>168.6022348124342</v>
      </c>
    </row>
    <row r="92" spans="1:6" ht="12.75" customHeight="1" x14ac:dyDescent="0.2">
      <c r="A92" s="53">
        <v>6421</v>
      </c>
      <c r="B92" s="85" t="s">
        <v>230</v>
      </c>
      <c r="C92" s="50" t="s">
        <v>231</v>
      </c>
      <c r="D92" s="242">
        <v>18567.919999999998</v>
      </c>
      <c r="E92" s="242">
        <v>16985.349999999999</v>
      </c>
      <c r="F92" s="52">
        <f t="shared" si="0"/>
        <v>91.476859012748861</v>
      </c>
    </row>
    <row r="93" spans="1:6" ht="12.75" customHeight="1" x14ac:dyDescent="0.2">
      <c r="A93" s="53">
        <v>6422</v>
      </c>
      <c r="B93" s="85" t="s">
        <v>232</v>
      </c>
      <c r="C93" s="50" t="s">
        <v>233</v>
      </c>
      <c r="D93" s="242">
        <v>23212.44</v>
      </c>
      <c r="E93" s="242">
        <v>53808.9</v>
      </c>
      <c r="F93" s="52">
        <f t="shared" si="0"/>
        <v>231.81061534246291</v>
      </c>
    </row>
    <row r="94" spans="1:6" ht="12.75" customHeight="1" x14ac:dyDescent="0.2">
      <c r="A94" s="53">
        <v>6423</v>
      </c>
      <c r="B94" s="85" t="s">
        <v>234</v>
      </c>
      <c r="C94" s="50" t="s">
        <v>235</v>
      </c>
      <c r="D94" s="242">
        <v>8.0299999999999994</v>
      </c>
      <c r="E94" s="242">
        <v>9.27</v>
      </c>
      <c r="F94" s="52">
        <f t="shared" si="0"/>
        <v>115.44209215442092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597.27</v>
      </c>
      <c r="E97" s="242">
        <v>659.65</v>
      </c>
      <c r="F97" s="52">
        <f t="shared" si="0"/>
        <v>110.44418772079629</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455959.32999999996</v>
      </c>
      <c r="E106" s="51">
        <f t="shared" si="23"/>
        <v>678166.85000000009</v>
      </c>
      <c r="F106" s="52">
        <f t="shared" si="0"/>
        <v>148.73406582117755</v>
      </c>
    </row>
    <row r="107" spans="1:6" ht="12.75" customHeight="1" x14ac:dyDescent="0.2">
      <c r="A107" s="53">
        <v>651</v>
      </c>
      <c r="B107" s="85" t="s">
        <v>260</v>
      </c>
      <c r="C107" s="50" t="s">
        <v>261</v>
      </c>
      <c r="D107" s="51">
        <f t="shared" ref="D107:E107" si="24">SUM(D108:D111)</f>
        <v>73450.060000000012</v>
      </c>
      <c r="E107" s="51">
        <f t="shared" si="24"/>
        <v>46344.450000000004</v>
      </c>
      <c r="F107" s="52">
        <f t="shared" si="0"/>
        <v>63.09654478158356</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66.349999999999994</v>
      </c>
      <c r="E110" s="242">
        <v>79.650000000000006</v>
      </c>
      <c r="F110" s="52">
        <f t="shared" si="0"/>
        <v>120.04521477015825</v>
      </c>
    </row>
    <row r="111" spans="1:6" ht="12.75" customHeight="1" x14ac:dyDescent="0.2">
      <c r="A111" s="53">
        <v>6514</v>
      </c>
      <c r="B111" s="85" t="s">
        <v>268</v>
      </c>
      <c r="C111" s="50" t="s">
        <v>269</v>
      </c>
      <c r="D111" s="242">
        <v>73383.710000000006</v>
      </c>
      <c r="E111" s="242">
        <v>46264.800000000003</v>
      </c>
      <c r="F111" s="52">
        <f t="shared" si="0"/>
        <v>63.045054549572377</v>
      </c>
    </row>
    <row r="112" spans="1:6" ht="12.75" customHeight="1" x14ac:dyDescent="0.2">
      <c r="A112" s="53">
        <v>652</v>
      </c>
      <c r="B112" s="85" t="s">
        <v>270</v>
      </c>
      <c r="C112" s="50" t="s">
        <v>271</v>
      </c>
      <c r="D112" s="51">
        <f t="shared" ref="D112:E112" si="25">SUM(D113:D119)</f>
        <v>169462.8</v>
      </c>
      <c r="E112" s="51">
        <f t="shared" si="25"/>
        <v>73467.459999999992</v>
      </c>
      <c r="F112" s="52">
        <f t="shared" si="0"/>
        <v>43.353148891674159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225.72</v>
      </c>
      <c r="E114" s="242">
        <v>442.56</v>
      </c>
      <c r="F114" s="52">
        <f t="shared" si="0"/>
        <v>196.06592238171186</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169237.08</v>
      </c>
      <c r="E117" s="242">
        <v>73024.899999999994</v>
      </c>
      <c r="F117" s="52">
        <f t="shared" si="0"/>
        <v>43.149468189831687</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213046.46999999997</v>
      </c>
      <c r="E120" s="51">
        <f t="shared" si="26"/>
        <v>558354.94000000006</v>
      </c>
      <c r="F120" s="52">
        <f t="shared" si="0"/>
        <v>262.08129146659888</v>
      </c>
    </row>
    <row r="121" spans="1:6" ht="12.75" customHeight="1" x14ac:dyDescent="0.2">
      <c r="A121" s="53">
        <v>6531</v>
      </c>
      <c r="B121" s="85" t="s">
        <v>288</v>
      </c>
      <c r="C121" s="50" t="s">
        <v>289</v>
      </c>
      <c r="D121" s="242">
        <v>32146.11</v>
      </c>
      <c r="E121" s="242">
        <v>211544.6</v>
      </c>
      <c r="F121" s="52">
        <f t="shared" si="0"/>
        <v>658.0721586530999</v>
      </c>
    </row>
    <row r="122" spans="1:6" ht="12.75" customHeight="1" x14ac:dyDescent="0.2">
      <c r="A122" s="53">
        <v>6532</v>
      </c>
      <c r="B122" s="85" t="s">
        <v>290</v>
      </c>
      <c r="C122" s="50" t="s">
        <v>291</v>
      </c>
      <c r="D122" s="242">
        <v>180900.36</v>
      </c>
      <c r="E122" s="242">
        <v>346810.34</v>
      </c>
      <c r="F122" s="52">
        <f t="shared" si="0"/>
        <v>191.71346038227898</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9830.92</v>
      </c>
      <c r="E124" s="51">
        <f t="shared" si="27"/>
        <v>11964.96</v>
      </c>
      <c r="F124" s="52">
        <f t="shared" si="0"/>
        <v>121.70742921313568</v>
      </c>
    </row>
    <row r="125" spans="1:6" ht="12.75" customHeight="1" x14ac:dyDescent="0.2">
      <c r="A125" s="53">
        <v>661</v>
      </c>
      <c r="B125" s="86" t="s">
        <v>296</v>
      </c>
      <c r="C125" s="50" t="s">
        <v>297</v>
      </c>
      <c r="D125" s="51">
        <f t="shared" ref="D125:E125" si="28">SUM(D126:D127)</f>
        <v>9830.92</v>
      </c>
      <c r="E125" s="51">
        <f t="shared" si="28"/>
        <v>11964.96</v>
      </c>
      <c r="F125" s="52">
        <f t="shared" si="0"/>
        <v>121.70742921313568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9830.92</v>
      </c>
      <c r="E127" s="242">
        <v>11964.96</v>
      </c>
      <c r="F127" s="52">
        <f t="shared" si="0"/>
        <v>121.70742921313568</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2.8"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1840.0800000000002</v>
      </c>
      <c r="E139" s="51">
        <f t="shared" si="33"/>
        <v>9342.75</v>
      </c>
      <c r="F139" s="52">
        <f t="shared" si="31"/>
        <v>507.73607669231768</v>
      </c>
    </row>
    <row r="140" spans="1:6" ht="12.75" customHeight="1" x14ac:dyDescent="0.2">
      <c r="A140" s="53">
        <v>681</v>
      </c>
      <c r="B140" s="85" t="s">
        <v>326</v>
      </c>
      <c r="C140" s="50" t="s">
        <v>327</v>
      </c>
      <c r="D140" s="51">
        <f t="shared" ref="D140:E140" si="34">SUM(D141:D149)</f>
        <v>1574.63</v>
      </c>
      <c r="E140" s="51">
        <f t="shared" si="34"/>
        <v>195</v>
      </c>
      <c r="F140" s="52">
        <f t="shared" si="31"/>
        <v>12.383861605583533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1574.63</v>
      </c>
      <c r="E149" s="242">
        <v>195</v>
      </c>
      <c r="F149" s="52">
        <f t="shared" si="31"/>
        <v>12.383861605583533</v>
      </c>
    </row>
    <row r="150" spans="1:6" ht="12.75" customHeight="1" x14ac:dyDescent="0.2">
      <c r="A150" s="53">
        <v>683</v>
      </c>
      <c r="B150" s="85" t="s">
        <v>346</v>
      </c>
      <c r="C150" s="50" t="s">
        <v>347</v>
      </c>
      <c r="D150" s="242">
        <v>265.45</v>
      </c>
      <c r="E150" s="242">
        <v>9147.75</v>
      </c>
      <c r="F150" s="52">
        <f t="shared" si="31"/>
        <v>3446.1292145413454</v>
      </c>
    </row>
    <row r="151" spans="1:6" ht="12.75" customHeight="1" x14ac:dyDescent="0.2">
      <c r="A151" s="53">
        <v>3</v>
      </c>
      <c r="B151" s="85" t="s">
        <v>348</v>
      </c>
      <c r="C151" s="50" t="s">
        <v>56</v>
      </c>
      <c r="D151" s="51">
        <f t="shared" ref="D151:E151" si="35">D152+D163+D196+D215+D224+D252+D263</f>
        <v>1619791.0299999998</v>
      </c>
      <c r="E151" s="51">
        <f t="shared" si="35"/>
        <v>2590292.73</v>
      </c>
      <c r="F151" s="52">
        <f t="shared" si="31"/>
        <v>159.91524104192627</v>
      </c>
    </row>
    <row r="152" spans="1:6" ht="12.75" customHeight="1" x14ac:dyDescent="0.2">
      <c r="A152" s="53">
        <v>31</v>
      </c>
      <c r="B152" s="85" t="s">
        <v>349</v>
      </c>
      <c r="C152" s="50" t="s">
        <v>350</v>
      </c>
      <c r="D152" s="51">
        <f t="shared" ref="D152:E152" si="36">D153+D158+D159</f>
        <v>446900.83999999997</v>
      </c>
      <c r="E152" s="51">
        <f t="shared" si="36"/>
        <v>557902.27</v>
      </c>
      <c r="F152" s="52">
        <f t="shared" si="31"/>
        <v>124.8380446096275</v>
      </c>
    </row>
    <row r="153" spans="1:6" ht="12.75" customHeight="1" x14ac:dyDescent="0.2">
      <c r="A153" s="53">
        <v>311</v>
      </c>
      <c r="B153" s="85" t="s">
        <v>351</v>
      </c>
      <c r="C153" s="50" t="s">
        <v>352</v>
      </c>
      <c r="D153" s="51">
        <f t="shared" ref="D153:E153" si="37">SUM(D154:D157)</f>
        <v>360682.55</v>
      </c>
      <c r="E153" s="51">
        <f t="shared" si="37"/>
        <v>442791.25</v>
      </c>
      <c r="F153" s="52">
        <f t="shared" si="31"/>
        <v>122.7648107733518</v>
      </c>
    </row>
    <row r="154" spans="1:6" ht="12.75" customHeight="1" x14ac:dyDescent="0.2">
      <c r="A154" s="53">
        <v>3111</v>
      </c>
      <c r="B154" s="85" t="s">
        <v>353</v>
      </c>
      <c r="C154" s="50" t="s">
        <v>354</v>
      </c>
      <c r="D154" s="242">
        <v>360682.55</v>
      </c>
      <c r="E154" s="242">
        <v>442791.25</v>
      </c>
      <c r="F154" s="52">
        <f t="shared" si="31"/>
        <v>122.7648107733518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26705.25</v>
      </c>
      <c r="E158" s="242">
        <v>42050.46</v>
      </c>
      <c r="F158" s="52">
        <f t="shared" si="31"/>
        <v>157.4613980397113</v>
      </c>
    </row>
    <row r="159" spans="1:6" ht="12.75" customHeight="1" x14ac:dyDescent="0.2">
      <c r="A159" s="53">
        <v>313</v>
      </c>
      <c r="B159" s="85" t="s">
        <v>363</v>
      </c>
      <c r="C159" s="50" t="s">
        <v>364</v>
      </c>
      <c r="D159" s="51">
        <f t="shared" ref="D159:E159" si="38">SUM(D160:D162)</f>
        <v>59513.04</v>
      </c>
      <c r="E159" s="51">
        <f t="shared" si="38"/>
        <v>73060.56</v>
      </c>
      <c r="F159" s="52">
        <f t="shared" si="31"/>
        <v>122.76395223635022</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59513.04</v>
      </c>
      <c r="E161" s="242">
        <v>73060.56</v>
      </c>
      <c r="F161" s="52">
        <f t="shared" si="31"/>
        <v>122.76395223635022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873227.54999999993</v>
      </c>
      <c r="E163" s="51">
        <f t="shared" si="39"/>
        <v>1470738.98</v>
      </c>
      <c r="F163" s="52">
        <f t="shared" si="31"/>
        <v>168.42562743239148</v>
      </c>
    </row>
    <row r="164" spans="1:6" ht="12.75" customHeight="1" x14ac:dyDescent="0.2">
      <c r="A164" s="53">
        <v>321</v>
      </c>
      <c r="B164" s="85" t="s">
        <v>372</v>
      </c>
      <c r="C164" s="50" t="s">
        <v>373</v>
      </c>
      <c r="D164" s="51">
        <f t="shared" ref="D164:E164" si="40">SUM(D165:D168)</f>
        <v>12920.460000000001</v>
      </c>
      <c r="E164" s="51">
        <f t="shared" si="40"/>
        <v>14331.099999999999</v>
      </c>
      <c r="F164" s="52">
        <f t="shared" si="31"/>
        <v>110.91787753686786</v>
      </c>
    </row>
    <row r="165" spans="1:6" ht="12.75" customHeight="1" x14ac:dyDescent="0.2">
      <c r="A165" s="53">
        <v>3211</v>
      </c>
      <c r="B165" s="85" t="s">
        <v>374</v>
      </c>
      <c r="C165" s="50" t="s">
        <v>375</v>
      </c>
      <c r="D165" s="242">
        <v>1257.25</v>
      </c>
      <c r="E165" s="242">
        <v>1517.98</v>
      </c>
      <c r="F165" s="52">
        <f t="shared" si="31"/>
        <v>120.73811891032014</v>
      </c>
    </row>
    <row r="166" spans="1:6" ht="12.75" customHeight="1" x14ac:dyDescent="0.2">
      <c r="A166" s="53">
        <v>3212</v>
      </c>
      <c r="B166" s="85" t="s">
        <v>376</v>
      </c>
      <c r="C166" s="50" t="s">
        <v>377</v>
      </c>
      <c r="D166" s="242">
        <v>9904.23</v>
      </c>
      <c r="E166" s="242">
        <v>10197.709999999999</v>
      </c>
      <c r="F166" s="52">
        <f t="shared" si="31"/>
        <v>102.96317835914553</v>
      </c>
    </row>
    <row r="167" spans="1:6" ht="12.75" customHeight="1" x14ac:dyDescent="0.2">
      <c r="A167" s="53">
        <v>3213</v>
      </c>
      <c r="B167" s="85" t="s">
        <v>378</v>
      </c>
      <c r="C167" s="50" t="s">
        <v>379</v>
      </c>
      <c r="D167" s="242">
        <v>1529.63</v>
      </c>
      <c r="E167" s="242">
        <v>2283.6</v>
      </c>
      <c r="F167" s="52">
        <f t="shared" si="31"/>
        <v>149.29100501428451</v>
      </c>
    </row>
    <row r="168" spans="1:6" ht="12.75" customHeight="1" x14ac:dyDescent="0.2">
      <c r="A168" s="53">
        <v>3214</v>
      </c>
      <c r="B168" s="85" t="s">
        <v>380</v>
      </c>
      <c r="C168" s="50" t="s">
        <v>381</v>
      </c>
      <c r="D168" s="242">
        <v>229.35</v>
      </c>
      <c r="E168" s="242">
        <v>331.81</v>
      </c>
      <c r="F168" s="52">
        <f t="shared" si="31"/>
        <v>144.67407891868325</v>
      </c>
    </row>
    <row r="169" spans="1:6" ht="12.75" customHeight="1" x14ac:dyDescent="0.2">
      <c r="A169" s="53">
        <v>322</v>
      </c>
      <c r="B169" s="85" t="s">
        <v>382</v>
      </c>
      <c r="C169" s="50" t="s">
        <v>383</v>
      </c>
      <c r="D169" s="51">
        <f t="shared" ref="D169:E169" si="41">SUM(D170:D176)</f>
        <v>278913.89999999997</v>
      </c>
      <c r="E169" s="51">
        <f t="shared" si="41"/>
        <v>249300.06999999998</v>
      </c>
      <c r="F169" s="52">
        <f t="shared" si="31"/>
        <v>89.382447414775683</v>
      </c>
    </row>
    <row r="170" spans="1:6" ht="12.75" customHeight="1" x14ac:dyDescent="0.2">
      <c r="A170" s="53">
        <v>3221</v>
      </c>
      <c r="B170" s="85" t="s">
        <v>384</v>
      </c>
      <c r="C170" s="50" t="s">
        <v>385</v>
      </c>
      <c r="D170" s="242">
        <v>30365.54</v>
      </c>
      <c r="E170" s="242">
        <v>36397.279999999999</v>
      </c>
      <c r="F170" s="52">
        <f t="shared" si="31"/>
        <v>119.86376662493075</v>
      </c>
    </row>
    <row r="171" spans="1:6" ht="12.75" customHeight="1" x14ac:dyDescent="0.2">
      <c r="A171" s="53">
        <v>3222</v>
      </c>
      <c r="B171" s="85" t="s">
        <v>386</v>
      </c>
      <c r="C171" s="50" t="s">
        <v>387</v>
      </c>
      <c r="D171" s="242">
        <v>16013.88</v>
      </c>
      <c r="E171" s="242">
        <v>19039.93</v>
      </c>
      <c r="F171" s="52">
        <f t="shared" si="31"/>
        <v>118.89641985577512</v>
      </c>
    </row>
    <row r="172" spans="1:6" ht="12.75" customHeight="1" x14ac:dyDescent="0.2">
      <c r="A172" s="53">
        <v>3223</v>
      </c>
      <c r="B172" s="85" t="s">
        <v>388</v>
      </c>
      <c r="C172" s="50" t="s">
        <v>389</v>
      </c>
      <c r="D172" s="242">
        <v>157211.78</v>
      </c>
      <c r="E172" s="242">
        <v>101253.02</v>
      </c>
      <c r="F172" s="52">
        <f t="shared" si="31"/>
        <v>64.405491751317882</v>
      </c>
    </row>
    <row r="173" spans="1:6" ht="12.75" customHeight="1" x14ac:dyDescent="0.2">
      <c r="A173" s="53">
        <v>3224</v>
      </c>
      <c r="B173" s="85" t="s">
        <v>390</v>
      </c>
      <c r="C173" s="50" t="s">
        <v>391</v>
      </c>
      <c r="D173" s="242">
        <v>69198.75</v>
      </c>
      <c r="E173" s="242">
        <v>85506.01</v>
      </c>
      <c r="F173" s="52">
        <f t="shared" si="31"/>
        <v>123.56583030762837</v>
      </c>
    </row>
    <row r="174" spans="1:6" ht="12.75" customHeight="1" x14ac:dyDescent="0.2">
      <c r="A174" s="53">
        <v>3225</v>
      </c>
      <c r="B174" s="85" t="s">
        <v>392</v>
      </c>
      <c r="C174" s="50" t="s">
        <v>393</v>
      </c>
      <c r="D174" s="242">
        <v>3330.48</v>
      </c>
      <c r="E174" s="242">
        <v>2518.1799999999998</v>
      </c>
      <c r="F174" s="52">
        <f t="shared" si="31"/>
        <v>75.610122264658543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2793.47</v>
      </c>
      <c r="E176" s="242">
        <v>4585.6499999999996</v>
      </c>
      <c r="F176" s="52">
        <f t="shared" si="31"/>
        <v>164.15604964434914</v>
      </c>
    </row>
    <row r="177" spans="1:6" ht="12.75" customHeight="1" x14ac:dyDescent="0.2">
      <c r="A177" s="53">
        <v>323</v>
      </c>
      <c r="B177" s="85" t="s">
        <v>398</v>
      </c>
      <c r="C177" s="50" t="s">
        <v>399</v>
      </c>
      <c r="D177" s="51">
        <f t="shared" ref="D177:E177" si="42">SUM(D178:D186)</f>
        <v>529338.87</v>
      </c>
      <c r="E177" s="51">
        <f t="shared" si="42"/>
        <v>1055476.1000000001</v>
      </c>
      <c r="F177" s="52">
        <f t="shared" si="31"/>
        <v>199.3951624977021</v>
      </c>
    </row>
    <row r="178" spans="1:6" ht="12.75" customHeight="1" x14ac:dyDescent="0.2">
      <c r="A178" s="53">
        <v>3231</v>
      </c>
      <c r="B178" s="85" t="s">
        <v>400</v>
      </c>
      <c r="C178" s="50" t="s">
        <v>401</v>
      </c>
      <c r="D178" s="242">
        <v>22987.56</v>
      </c>
      <c r="E178" s="242">
        <v>34693.01</v>
      </c>
      <c r="F178" s="52">
        <f t="shared" si="31"/>
        <v>150.92080238180998</v>
      </c>
    </row>
    <row r="179" spans="1:6" ht="12.75" customHeight="1" x14ac:dyDescent="0.2">
      <c r="A179" s="53">
        <v>3232</v>
      </c>
      <c r="B179" s="85" t="s">
        <v>402</v>
      </c>
      <c r="C179" s="50" t="s">
        <v>403</v>
      </c>
      <c r="D179" s="242">
        <v>177657.04</v>
      </c>
      <c r="E179" s="242">
        <v>634255.64</v>
      </c>
      <c r="F179" s="52">
        <f t="shared" si="31"/>
        <v>357.01126169838244</v>
      </c>
    </row>
    <row r="180" spans="1:6" ht="12.75" customHeight="1" x14ac:dyDescent="0.2">
      <c r="A180" s="53">
        <v>3233</v>
      </c>
      <c r="B180" s="85" t="s">
        <v>404</v>
      </c>
      <c r="C180" s="50" t="s">
        <v>405</v>
      </c>
      <c r="D180" s="242">
        <v>12341.22</v>
      </c>
      <c r="E180" s="242">
        <v>13730.86</v>
      </c>
      <c r="F180" s="52">
        <f t="shared" si="31"/>
        <v>111.26015094131701</v>
      </c>
    </row>
    <row r="181" spans="1:6" ht="12.75" customHeight="1" x14ac:dyDescent="0.2">
      <c r="A181" s="53">
        <v>3234</v>
      </c>
      <c r="B181" s="85" t="s">
        <v>406</v>
      </c>
      <c r="C181" s="50" t="s">
        <v>407</v>
      </c>
      <c r="D181" s="242">
        <v>122194.53</v>
      </c>
      <c r="E181" s="242">
        <v>123816.26</v>
      </c>
      <c r="F181" s="52">
        <f t="shared" si="31"/>
        <v>101.3271707006852</v>
      </c>
    </row>
    <row r="182" spans="1:6" ht="12.75" customHeight="1" x14ac:dyDescent="0.2">
      <c r="A182" s="53">
        <v>3235</v>
      </c>
      <c r="B182" s="85" t="s">
        <v>408</v>
      </c>
      <c r="C182" s="50" t="s">
        <v>409</v>
      </c>
      <c r="D182" s="242">
        <v>19727.5</v>
      </c>
      <c r="E182" s="242">
        <v>29308.26</v>
      </c>
      <c r="F182" s="52">
        <f t="shared" si="31"/>
        <v>148.5655050057027</v>
      </c>
    </row>
    <row r="183" spans="1:6" ht="12.75" customHeight="1" x14ac:dyDescent="0.2">
      <c r="A183" s="53">
        <v>3236</v>
      </c>
      <c r="B183" s="85" t="s">
        <v>410</v>
      </c>
      <c r="C183" s="50" t="s">
        <v>411</v>
      </c>
      <c r="D183" s="242">
        <v>11521.3</v>
      </c>
      <c r="E183" s="242">
        <v>6996.28</v>
      </c>
      <c r="F183" s="52">
        <f t="shared" si="31"/>
        <v>60.724744603473567</v>
      </c>
    </row>
    <row r="184" spans="1:6" ht="12.75" customHeight="1" x14ac:dyDescent="0.2">
      <c r="A184" s="53">
        <v>3237</v>
      </c>
      <c r="B184" s="85" t="s">
        <v>412</v>
      </c>
      <c r="C184" s="50" t="s">
        <v>413</v>
      </c>
      <c r="D184" s="242">
        <v>68423.08</v>
      </c>
      <c r="E184" s="242">
        <v>84064.69</v>
      </c>
      <c r="F184" s="52">
        <f t="shared" si="31"/>
        <v>122.86013725193312</v>
      </c>
    </row>
    <row r="185" spans="1:6" ht="12.75" customHeight="1" x14ac:dyDescent="0.2">
      <c r="A185" s="53">
        <v>3238</v>
      </c>
      <c r="B185" s="85" t="s">
        <v>414</v>
      </c>
      <c r="C185" s="50" t="s">
        <v>415</v>
      </c>
      <c r="D185" s="242">
        <v>34816.620000000003</v>
      </c>
      <c r="E185" s="242">
        <v>39361.379999999997</v>
      </c>
      <c r="F185" s="52">
        <f t="shared" si="31"/>
        <v>113.05342103857295</v>
      </c>
    </row>
    <row r="186" spans="1:6" ht="12.75" customHeight="1" x14ac:dyDescent="0.2">
      <c r="A186" s="53">
        <v>3239</v>
      </c>
      <c r="B186" s="85" t="s">
        <v>416</v>
      </c>
      <c r="C186" s="50" t="s">
        <v>417</v>
      </c>
      <c r="D186" s="242">
        <v>59670.02</v>
      </c>
      <c r="E186" s="242">
        <v>89249.72</v>
      </c>
      <c r="F186" s="52">
        <f t="shared" si="31"/>
        <v>149.57213019201268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52054.32</v>
      </c>
      <c r="E188" s="51">
        <f t="shared" si="43"/>
        <v>151631.71000000002</v>
      </c>
      <c r="F188" s="52">
        <f t="shared" si="31"/>
        <v>291.29515091158623</v>
      </c>
    </row>
    <row r="189" spans="1:6" ht="12.75" customHeight="1" x14ac:dyDescent="0.2">
      <c r="A189" s="53">
        <v>3291</v>
      </c>
      <c r="B189" s="232" t="s">
        <v>422</v>
      </c>
      <c r="C189" s="50" t="s">
        <v>423</v>
      </c>
      <c r="D189" s="242">
        <v>9561.33</v>
      </c>
      <c r="E189" s="242">
        <v>20640.87</v>
      </c>
      <c r="F189" s="52">
        <f t="shared" si="31"/>
        <v>215.87864868172107</v>
      </c>
    </row>
    <row r="190" spans="1:6" ht="12.75" customHeight="1" x14ac:dyDescent="0.2">
      <c r="A190" s="53">
        <v>3292</v>
      </c>
      <c r="B190" s="85" t="s">
        <v>424</v>
      </c>
      <c r="C190" s="50" t="s">
        <v>425</v>
      </c>
      <c r="D190" s="242">
        <v>8206.4500000000007</v>
      </c>
      <c r="E190" s="242">
        <v>11924.21</v>
      </c>
      <c r="F190" s="52">
        <f t="shared" si="31"/>
        <v>145.30290198563321</v>
      </c>
    </row>
    <row r="191" spans="1:6" ht="12.75" customHeight="1" x14ac:dyDescent="0.2">
      <c r="A191" s="53">
        <v>3293</v>
      </c>
      <c r="B191" s="85" t="s">
        <v>426</v>
      </c>
      <c r="C191" s="50" t="s">
        <v>427</v>
      </c>
      <c r="D191" s="242">
        <v>13658.36</v>
      </c>
      <c r="E191" s="242">
        <v>23912.05</v>
      </c>
      <c r="F191" s="52">
        <f t="shared" si="31"/>
        <v>175.07262951042438</v>
      </c>
    </row>
    <row r="192" spans="1:6" ht="12.75" customHeight="1" x14ac:dyDescent="0.2">
      <c r="A192" s="53">
        <v>3294</v>
      </c>
      <c r="B192" s="85" t="s">
        <v>428</v>
      </c>
      <c r="C192" s="50" t="s">
        <v>429</v>
      </c>
      <c r="D192" s="242">
        <v>0</v>
      </c>
      <c r="E192" s="242">
        <v>3055.43</v>
      </c>
      <c r="F192" s="52" t="str">
        <f t="shared" si="31"/>
        <v>-</v>
      </c>
    </row>
    <row r="193" spans="1:6" ht="12.75" customHeight="1" x14ac:dyDescent="0.2">
      <c r="A193" s="53">
        <v>3295</v>
      </c>
      <c r="B193" s="85" t="s">
        <v>430</v>
      </c>
      <c r="C193" s="50" t="s">
        <v>431</v>
      </c>
      <c r="D193" s="242">
        <v>4994.53</v>
      </c>
      <c r="E193" s="242">
        <v>4670.8900000000003</v>
      </c>
      <c r="F193" s="52">
        <f t="shared" si="31"/>
        <v>93.520111001435581</v>
      </c>
    </row>
    <row r="194" spans="1:6" ht="12.75" customHeight="1" x14ac:dyDescent="0.2">
      <c r="A194" s="53" t="s">
        <v>432</v>
      </c>
      <c r="B194" s="85" t="s">
        <v>433</v>
      </c>
      <c r="C194" s="50" t="s">
        <v>432</v>
      </c>
      <c r="D194" s="242">
        <v>0</v>
      </c>
      <c r="E194" s="242">
        <v>65034.18</v>
      </c>
      <c r="F194" s="52" t="str">
        <f t="shared" si="31"/>
        <v>-</v>
      </c>
    </row>
    <row r="195" spans="1:6" ht="12.75" customHeight="1" x14ac:dyDescent="0.2">
      <c r="A195" s="53">
        <v>3299</v>
      </c>
      <c r="B195" s="85" t="s">
        <v>434</v>
      </c>
      <c r="C195" s="50" t="s">
        <v>435</v>
      </c>
      <c r="D195" s="242">
        <v>15633.65</v>
      </c>
      <c r="E195" s="242">
        <v>22394.080000000002</v>
      </c>
      <c r="F195" s="52">
        <f t="shared" si="31"/>
        <v>143.24281277884566</v>
      </c>
    </row>
    <row r="196" spans="1:6" ht="12.75" customHeight="1" x14ac:dyDescent="0.2">
      <c r="A196" s="53">
        <v>34</v>
      </c>
      <c r="B196" s="232" t="s">
        <v>436</v>
      </c>
      <c r="C196" s="50" t="s">
        <v>437</v>
      </c>
      <c r="D196" s="51">
        <f t="shared" ref="D196:E196" si="44">D197+D202+D210</f>
        <v>6791.8600000000006</v>
      </c>
      <c r="E196" s="51">
        <f t="shared" si="44"/>
        <v>7406.8899999999994</v>
      </c>
      <c r="F196" s="52">
        <f t="shared" si="31"/>
        <v>109.05539866840599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6791.8600000000006</v>
      </c>
      <c r="E210" s="51">
        <f t="shared" si="47"/>
        <v>7406.8899999999994</v>
      </c>
      <c r="F210" s="52">
        <f t="shared" si="31"/>
        <v>109.05539866840599</v>
      </c>
    </row>
    <row r="211" spans="1:6" ht="12.75" customHeight="1" x14ac:dyDescent="0.2">
      <c r="A211" s="53">
        <v>3431</v>
      </c>
      <c r="B211" s="232" t="s">
        <v>466</v>
      </c>
      <c r="C211" s="50" t="s">
        <v>467</v>
      </c>
      <c r="D211" s="242">
        <v>4395.0600000000004</v>
      </c>
      <c r="E211" s="242">
        <v>5435.69</v>
      </c>
      <c r="F211" s="52">
        <f t="shared" si="31"/>
        <v>123.67726492926148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1682.42</v>
      </c>
      <c r="E213" s="242">
        <v>1499.3</v>
      </c>
      <c r="F213" s="52">
        <f t="shared" si="31"/>
        <v>89.115678605817806</v>
      </c>
    </row>
    <row r="214" spans="1:6" ht="12.75" customHeight="1" x14ac:dyDescent="0.2">
      <c r="A214" s="53">
        <v>3434</v>
      </c>
      <c r="B214" s="85" t="s">
        <v>472</v>
      </c>
      <c r="C214" s="50" t="s">
        <v>473</v>
      </c>
      <c r="D214" s="242">
        <v>714.38</v>
      </c>
      <c r="E214" s="242">
        <v>471.9</v>
      </c>
      <c r="F214" s="52">
        <f t="shared" si="31"/>
        <v>66.057280438982048</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4592.21</v>
      </c>
      <c r="E224" s="51">
        <f t="shared" si="51"/>
        <v>39300.93</v>
      </c>
      <c r="F224" s="52">
        <f t="shared" ref="F224:F235" si="52">IF(D224&lt;&gt;0,IF(E224/D224&gt;=100,"&gt;&gt;100",E224/D224*100),"-")</f>
        <v>855.81735155839999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4592.21</v>
      </c>
      <c r="E236" s="51">
        <f t="shared" si="56"/>
        <v>39300.93</v>
      </c>
      <c r="F236" s="52">
        <f t="shared" ref="F236:F239" si="57">IF(D236&lt;&gt;0,IF(E236/D236&gt;=100,"&gt;&gt;100",E236/D236*100),"-")</f>
        <v>855.81735155839999</v>
      </c>
    </row>
    <row r="237" spans="1:6" ht="12.75" customHeight="1" x14ac:dyDescent="0.2">
      <c r="A237" s="53" t="s">
        <v>518</v>
      </c>
      <c r="B237" s="85" t="s">
        <v>519</v>
      </c>
      <c r="C237" s="50" t="s">
        <v>518</v>
      </c>
      <c r="D237" s="242">
        <v>1274.1400000000001</v>
      </c>
      <c r="E237" s="242">
        <v>39300.93</v>
      </c>
      <c r="F237" s="52">
        <f t="shared" si="57"/>
        <v>3084.5064121682076</v>
      </c>
    </row>
    <row r="238" spans="1:6" ht="12.75" customHeight="1" x14ac:dyDescent="0.2">
      <c r="A238" s="53" t="s">
        <v>520</v>
      </c>
      <c r="B238" s="85" t="s">
        <v>521</v>
      </c>
      <c r="C238" s="50" t="s">
        <v>520</v>
      </c>
      <c r="D238" s="242">
        <v>3318.07</v>
      </c>
      <c r="E238" s="242">
        <v>0</v>
      </c>
      <c r="F238" s="52">
        <f t="shared" si="57"/>
        <v>0</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77995.89</v>
      </c>
      <c r="E252" s="51">
        <f t="shared" si="63"/>
        <v>150106.22999999998</v>
      </c>
      <c r="F252" s="52">
        <f t="shared" ref="F252:F258" si="64">IF(D252&lt;&gt;0,IF(E252/D252&gt;=100,"&gt;&gt;100",E252/D252*100),"-")</f>
        <v>192.45402546211085</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77995.89</v>
      </c>
      <c r="E259" s="51">
        <f t="shared" si="66"/>
        <v>150106.22999999998</v>
      </c>
      <c r="F259" s="52">
        <f t="shared" ref="F259:F262" si="67">IF(D259&lt;&gt;0,IF(E259/D259&gt;=100,"&gt;&gt;100",E259/D259*100),"-")</f>
        <v>192.45402546211085</v>
      </c>
    </row>
    <row r="260" spans="1:6" ht="12.75" customHeight="1" x14ac:dyDescent="0.2">
      <c r="A260" s="53">
        <v>3721</v>
      </c>
      <c r="B260" s="85" t="s">
        <v>560</v>
      </c>
      <c r="C260" s="50" t="s">
        <v>561</v>
      </c>
      <c r="D260" s="242">
        <v>30141.35</v>
      </c>
      <c r="E260" s="242">
        <v>94690.18</v>
      </c>
      <c r="F260" s="52">
        <f t="shared" si="67"/>
        <v>314.15374560197205</v>
      </c>
    </row>
    <row r="261" spans="1:6" ht="12.75" customHeight="1" x14ac:dyDescent="0.2">
      <c r="A261" s="53">
        <v>3722</v>
      </c>
      <c r="B261" s="85" t="s">
        <v>562</v>
      </c>
      <c r="C261" s="50" t="s">
        <v>563</v>
      </c>
      <c r="D261" s="242">
        <v>47854.54</v>
      </c>
      <c r="E261" s="242">
        <v>55416.05</v>
      </c>
      <c r="F261" s="52">
        <f t="shared" si="67"/>
        <v>115.80102953659153</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210282.68</v>
      </c>
      <c r="E263" s="51">
        <f t="shared" si="68"/>
        <v>364837.43</v>
      </c>
      <c r="F263" s="52">
        <f t="shared" ref="F263:F267" si="69">IF(D263&lt;&gt;0,IF(E263/D263&gt;=100,"&gt;&gt;100",E263/D263*100),"-")</f>
        <v>173.49856393308286</v>
      </c>
    </row>
    <row r="264" spans="1:6" ht="12.75" customHeight="1" x14ac:dyDescent="0.2">
      <c r="A264" s="53">
        <v>381</v>
      </c>
      <c r="B264" s="85" t="s">
        <v>568</v>
      </c>
      <c r="C264" s="50" t="s">
        <v>569</v>
      </c>
      <c r="D264" s="51">
        <f t="shared" ref="D264:E264" si="70">SUM(D265:D267)</f>
        <v>208558.77</v>
      </c>
      <c r="E264" s="51">
        <f t="shared" si="70"/>
        <v>352788.51</v>
      </c>
      <c r="F264" s="52">
        <f t="shared" si="69"/>
        <v>169.15544237243057</v>
      </c>
    </row>
    <row r="265" spans="1:6" ht="12.75" customHeight="1" x14ac:dyDescent="0.2">
      <c r="A265" s="53">
        <v>3811</v>
      </c>
      <c r="B265" s="85" t="s">
        <v>570</v>
      </c>
      <c r="C265" s="50" t="s">
        <v>571</v>
      </c>
      <c r="D265" s="242">
        <v>208558.77</v>
      </c>
      <c r="E265" s="242">
        <v>352788.51</v>
      </c>
      <c r="F265" s="52">
        <f t="shared" si="69"/>
        <v>169.15544237243057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1723.91</v>
      </c>
      <c r="E279" s="51">
        <f t="shared" si="75"/>
        <v>12048.92</v>
      </c>
      <c r="F279" s="52">
        <f t="shared" si="74"/>
        <v>698.9297585140755</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1723.91</v>
      </c>
      <c r="E281" s="242">
        <v>12048.92</v>
      </c>
      <c r="F281" s="52">
        <f t="shared" si="74"/>
        <v>698.9297585140755</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1619791.0299999998</v>
      </c>
      <c r="E289" s="51">
        <f t="shared" si="79"/>
        <v>2590292.73</v>
      </c>
      <c r="F289" s="52">
        <f t="shared" si="76"/>
        <v>159.91524104192627</v>
      </c>
    </row>
    <row r="290" spans="1:6" ht="12.75" customHeight="1" x14ac:dyDescent="0.2">
      <c r="A290" s="53" t="s">
        <v>609</v>
      </c>
      <c r="B290" s="85" t="s">
        <v>620</v>
      </c>
      <c r="C290" s="50" t="s">
        <v>621</v>
      </c>
      <c r="D290" s="51">
        <f>IF(D6&gt;=D289,D6-D289,0)</f>
        <v>530866.09000000032</v>
      </c>
      <c r="E290" s="51">
        <f>IF(E6&gt;=E289,E6-E289,0)</f>
        <v>231051.72999999952</v>
      </c>
      <c r="F290" s="52">
        <f t="shared" si="76"/>
        <v>43.523542820374786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988309.1</v>
      </c>
      <c r="E292" s="242">
        <v>1507252.25</v>
      </c>
      <c r="F292" s="52">
        <f t="shared" si="76"/>
        <v>152.50818291564855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340364.39</v>
      </c>
      <c r="E294" s="242">
        <v>416887.3</v>
      </c>
      <c r="F294" s="52">
        <f t="shared" si="76"/>
        <v>122.48264279350727</v>
      </c>
    </row>
    <row r="295" spans="1:6" ht="12" x14ac:dyDescent="0.2">
      <c r="A295" s="53">
        <v>9661</v>
      </c>
      <c r="B295" s="85" t="s">
        <v>630</v>
      </c>
      <c r="C295" s="50" t="s">
        <v>631</v>
      </c>
      <c r="D295" s="242">
        <v>3710.35</v>
      </c>
      <c r="E295" s="242">
        <v>2837.87</v>
      </c>
      <c r="F295" s="52">
        <f t="shared" si="76"/>
        <v>76.485237241769639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573980.51</v>
      </c>
      <c r="E298" s="51">
        <f t="shared" si="80"/>
        <v>965212.42</v>
      </c>
      <c r="F298" s="52">
        <f t="shared" ref="F298:F418" si="81">IF(D298&lt;&gt;0,IF(E298/D298&gt;=100,"&gt;&gt;100",E298/D298*100),"-")</f>
        <v>168.16118373078558</v>
      </c>
    </row>
    <row r="299" spans="1:6" ht="12.75" customHeight="1" x14ac:dyDescent="0.2">
      <c r="A299" s="53">
        <v>71</v>
      </c>
      <c r="B299" s="85" t="s">
        <v>637</v>
      </c>
      <c r="C299" s="50" t="s">
        <v>638</v>
      </c>
      <c r="D299" s="51">
        <f t="shared" ref="D299:E299" si="82">D300+D304</f>
        <v>573980.51</v>
      </c>
      <c r="E299" s="51">
        <f t="shared" si="82"/>
        <v>965212.42</v>
      </c>
      <c r="F299" s="52">
        <f t="shared" si="81"/>
        <v>168.16118373078558</v>
      </c>
    </row>
    <row r="300" spans="1:6" ht="12" x14ac:dyDescent="0.2">
      <c r="A300" s="53">
        <v>711</v>
      </c>
      <c r="B300" s="85" t="s">
        <v>639</v>
      </c>
      <c r="C300" s="50" t="s">
        <v>640</v>
      </c>
      <c r="D300" s="51">
        <f t="shared" ref="D300:E300" si="83">SUM(D301:D303)</f>
        <v>573980.51</v>
      </c>
      <c r="E300" s="51">
        <f t="shared" si="83"/>
        <v>871404.14</v>
      </c>
      <c r="F300" s="52">
        <f t="shared" si="81"/>
        <v>151.81772287006748</v>
      </c>
    </row>
    <row r="301" spans="1:6" ht="12.75" customHeight="1" x14ac:dyDescent="0.2">
      <c r="A301" s="53">
        <v>7111</v>
      </c>
      <c r="B301" s="85" t="s">
        <v>641</v>
      </c>
      <c r="C301" s="50" t="s">
        <v>642</v>
      </c>
      <c r="D301" s="242">
        <v>573980.51</v>
      </c>
      <c r="E301" s="242">
        <v>871404.14</v>
      </c>
      <c r="F301" s="52">
        <f t="shared" si="81"/>
        <v>151.81772287006748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93808.28</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93808.28</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827904.05999999994</v>
      </c>
      <c r="E350" s="51">
        <f t="shared" si="95"/>
        <v>1113409.31</v>
      </c>
      <c r="F350" s="52">
        <f t="shared" si="81"/>
        <v>134.48530618390737</v>
      </c>
    </row>
    <row r="351" spans="1:6" ht="12.75" customHeight="1" x14ac:dyDescent="0.2">
      <c r="A351" s="53">
        <v>41</v>
      </c>
      <c r="B351" s="85" t="s">
        <v>741</v>
      </c>
      <c r="C351" s="50" t="s">
        <v>742</v>
      </c>
      <c r="D351" s="51">
        <f t="shared" ref="D351:E351" si="96">D352+D356</f>
        <v>185643.51</v>
      </c>
      <c r="E351" s="51">
        <f t="shared" si="96"/>
        <v>253222.71</v>
      </c>
      <c r="F351" s="52">
        <f t="shared" si="81"/>
        <v>136.40267305870267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185643.51</v>
      </c>
      <c r="E356" s="51">
        <f t="shared" si="98"/>
        <v>253222.71</v>
      </c>
      <c r="F356" s="52">
        <f t="shared" si="81"/>
        <v>136.40267305870267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151566.93</v>
      </c>
      <c r="E360" s="242">
        <v>26036.99</v>
      </c>
      <c r="F360" s="52">
        <f t="shared" si="81"/>
        <v>17.178542839127246</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34076.58</v>
      </c>
      <c r="E362" s="242">
        <v>227185.72</v>
      </c>
      <c r="F362" s="52">
        <f t="shared" si="81"/>
        <v>666.69166917572124</v>
      </c>
    </row>
    <row r="363" spans="1:6" ht="22.8" x14ac:dyDescent="0.2">
      <c r="A363" s="53">
        <v>42</v>
      </c>
      <c r="B363" s="232" t="s">
        <v>757</v>
      </c>
      <c r="C363" s="50" t="s">
        <v>758</v>
      </c>
      <c r="D363" s="51">
        <f t="shared" ref="D363:E363" si="99">D364+D369+D378+D383+D388+D391</f>
        <v>642260.54999999993</v>
      </c>
      <c r="E363" s="51">
        <f t="shared" si="99"/>
        <v>860186.6</v>
      </c>
      <c r="F363" s="52">
        <f t="shared" si="81"/>
        <v>133.93109696679954</v>
      </c>
    </row>
    <row r="364" spans="1:6" ht="12.75" customHeight="1" x14ac:dyDescent="0.2">
      <c r="A364" s="53">
        <v>421</v>
      </c>
      <c r="B364" s="85" t="s">
        <v>759</v>
      </c>
      <c r="C364" s="50" t="s">
        <v>760</v>
      </c>
      <c r="D364" s="51">
        <f t="shared" ref="D364:E364" si="100">SUM(D365:D368)</f>
        <v>618524.41999999993</v>
      </c>
      <c r="E364" s="51">
        <f t="shared" si="100"/>
        <v>722375.74</v>
      </c>
      <c r="F364" s="52">
        <f t="shared" si="81"/>
        <v>116.79017297328376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60869.17</v>
      </c>
      <c r="F366" s="52" t="str">
        <f t="shared" si="81"/>
        <v>-</v>
      </c>
    </row>
    <row r="367" spans="1:6" ht="12.75" customHeight="1" x14ac:dyDescent="0.2">
      <c r="A367" s="53">
        <v>4213</v>
      </c>
      <c r="B367" s="85" t="s">
        <v>669</v>
      </c>
      <c r="C367" s="50" t="s">
        <v>763</v>
      </c>
      <c r="D367" s="242">
        <v>32339.07</v>
      </c>
      <c r="E367" s="242">
        <v>71469.009999999995</v>
      </c>
      <c r="F367" s="52">
        <f t="shared" si="81"/>
        <v>220.99896502898812</v>
      </c>
    </row>
    <row r="368" spans="1:6" ht="12.75" customHeight="1" x14ac:dyDescent="0.2">
      <c r="A368" s="53">
        <v>4214</v>
      </c>
      <c r="B368" s="85" t="s">
        <v>671</v>
      </c>
      <c r="C368" s="50" t="s">
        <v>764</v>
      </c>
      <c r="D368" s="242">
        <v>586185.35</v>
      </c>
      <c r="E368" s="242">
        <v>590037.56000000006</v>
      </c>
      <c r="F368" s="52">
        <f t="shared" si="81"/>
        <v>100.65716586059344</v>
      </c>
    </row>
    <row r="369" spans="1:6" ht="12.75" customHeight="1" x14ac:dyDescent="0.2">
      <c r="A369" s="53">
        <v>422</v>
      </c>
      <c r="B369" s="85" t="s">
        <v>765</v>
      </c>
      <c r="C369" s="50" t="s">
        <v>766</v>
      </c>
      <c r="D369" s="51">
        <f t="shared" ref="D369:E369" si="101">SUM(D370:D377)</f>
        <v>23736.129999999997</v>
      </c>
      <c r="E369" s="51">
        <f t="shared" si="101"/>
        <v>133026.65</v>
      </c>
      <c r="F369" s="52">
        <f t="shared" si="81"/>
        <v>560.43950719851978</v>
      </c>
    </row>
    <row r="370" spans="1:6" ht="12.75" customHeight="1" x14ac:dyDescent="0.2">
      <c r="A370" s="53">
        <v>4221</v>
      </c>
      <c r="B370" s="85" t="s">
        <v>675</v>
      </c>
      <c r="C370" s="50" t="s">
        <v>767</v>
      </c>
      <c r="D370" s="242">
        <v>7726.51</v>
      </c>
      <c r="E370" s="242">
        <v>657.5</v>
      </c>
      <c r="F370" s="52">
        <f t="shared" si="81"/>
        <v>8.5096634832544051</v>
      </c>
    </row>
    <row r="371" spans="1:6" ht="12.75" customHeight="1" x14ac:dyDescent="0.2">
      <c r="A371" s="53">
        <v>4222</v>
      </c>
      <c r="B371" s="85" t="s">
        <v>768</v>
      </c>
      <c r="C371" s="50" t="s">
        <v>769</v>
      </c>
      <c r="D371" s="242">
        <v>2003.05</v>
      </c>
      <c r="E371" s="242">
        <v>0</v>
      </c>
      <c r="F371" s="52">
        <f t="shared" si="81"/>
        <v>0</v>
      </c>
    </row>
    <row r="372" spans="1:6" ht="12.75" customHeight="1" x14ac:dyDescent="0.2">
      <c r="A372" s="53">
        <v>4223</v>
      </c>
      <c r="B372" s="85" t="s">
        <v>679</v>
      </c>
      <c r="C372" s="50" t="s">
        <v>770</v>
      </c>
      <c r="D372" s="242">
        <v>12235.38</v>
      </c>
      <c r="E372" s="242">
        <v>63266.51</v>
      </c>
      <c r="F372" s="52">
        <f t="shared" si="81"/>
        <v>517.07842339183583</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40987.629999999997</v>
      </c>
      <c r="F374" s="52" t="str">
        <f t="shared" si="81"/>
        <v>-</v>
      </c>
    </row>
    <row r="375" spans="1:6" ht="12.75" customHeight="1" x14ac:dyDescent="0.2">
      <c r="A375" s="53">
        <v>4226</v>
      </c>
      <c r="B375" s="85" t="s">
        <v>685</v>
      </c>
      <c r="C375" s="50" t="s">
        <v>773</v>
      </c>
      <c r="D375" s="242">
        <v>0</v>
      </c>
      <c r="E375" s="242">
        <v>3718.13</v>
      </c>
      <c r="F375" s="52" t="str">
        <f t="shared" si="81"/>
        <v>-</v>
      </c>
    </row>
    <row r="376" spans="1:6" ht="12.75" customHeight="1" x14ac:dyDescent="0.2">
      <c r="A376" s="53">
        <v>4227</v>
      </c>
      <c r="B376" s="232" t="s">
        <v>687</v>
      </c>
      <c r="C376" s="50" t="s">
        <v>774</v>
      </c>
      <c r="D376" s="242">
        <v>1771.19</v>
      </c>
      <c r="E376" s="242">
        <v>24396.880000000001</v>
      </c>
      <c r="F376" s="52">
        <f t="shared" si="81"/>
        <v>1377.4287343537394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4784.21</v>
      </c>
      <c r="F378" s="52" t="str">
        <f t="shared" si="81"/>
        <v>-</v>
      </c>
    </row>
    <row r="379" spans="1:6" ht="12.75" customHeight="1" x14ac:dyDescent="0.2">
      <c r="A379" s="53">
        <v>4231</v>
      </c>
      <c r="B379" s="85" t="s">
        <v>693</v>
      </c>
      <c r="C379" s="50" t="s">
        <v>778</v>
      </c>
      <c r="D379" s="242">
        <v>0</v>
      </c>
      <c r="E379" s="242">
        <v>4784.21</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253923.54999999993</v>
      </c>
      <c r="E408" s="51">
        <f t="shared" si="111"/>
        <v>148196.89000000001</v>
      </c>
      <c r="F408" s="52">
        <f t="shared" si="81"/>
        <v>58.362798566733986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1075047.22</v>
      </c>
      <c r="E410" s="242">
        <v>1315711.6200000001</v>
      </c>
      <c r="F410" s="52">
        <f t="shared" si="81"/>
        <v>122.38640271075722</v>
      </c>
    </row>
    <row r="411" spans="1:6" ht="12.75" customHeight="1" x14ac:dyDescent="0.2">
      <c r="A411" s="53">
        <v>97</v>
      </c>
      <c r="B411" s="85" t="s">
        <v>828</v>
      </c>
      <c r="C411" s="50" t="s">
        <v>829</v>
      </c>
      <c r="D411" s="242">
        <v>240664.11</v>
      </c>
      <c r="E411" s="242">
        <v>177886.69</v>
      </c>
      <c r="F411" s="52">
        <f t="shared" si="81"/>
        <v>73.914922337194369</v>
      </c>
    </row>
    <row r="412" spans="1:6" ht="12.75" customHeight="1" x14ac:dyDescent="0.2">
      <c r="A412" s="53" t="s">
        <v>609</v>
      </c>
      <c r="B412" s="85" t="s">
        <v>830</v>
      </c>
      <c r="C412" s="50" t="s">
        <v>831</v>
      </c>
      <c r="D412" s="51">
        <f>D6+D298</f>
        <v>2724637.63</v>
      </c>
      <c r="E412" s="51">
        <f>E6+E298</f>
        <v>3786556.8799999994</v>
      </c>
      <c r="F412" s="52">
        <f t="shared" si="81"/>
        <v>138.97469660947169</v>
      </c>
    </row>
    <row r="413" spans="1:6" ht="12.75" customHeight="1" x14ac:dyDescent="0.2">
      <c r="A413" s="53" t="s">
        <v>609</v>
      </c>
      <c r="B413" s="85" t="s">
        <v>832</v>
      </c>
      <c r="C413" s="50" t="s">
        <v>833</v>
      </c>
      <c r="D413" s="51">
        <f t="shared" ref="D413:E413" si="112">D289+D350</f>
        <v>2447695.09</v>
      </c>
      <c r="E413" s="51">
        <f t="shared" si="112"/>
        <v>3703702.04</v>
      </c>
      <c r="F413" s="52">
        <f t="shared" si="81"/>
        <v>151.31386483273127</v>
      </c>
    </row>
    <row r="414" spans="1:6" ht="12.75" customHeight="1" x14ac:dyDescent="0.2">
      <c r="A414" s="53" t="s">
        <v>609</v>
      </c>
      <c r="B414" s="85" t="s">
        <v>834</v>
      </c>
      <c r="C414" s="50" t="s">
        <v>835</v>
      </c>
      <c r="D414" s="51">
        <f t="shared" ref="D414:E414" si="113">IF(D412&gt;=D413,D412-D413,0)</f>
        <v>276942.54000000004</v>
      </c>
      <c r="E414" s="51">
        <f t="shared" si="113"/>
        <v>82854.839999999385</v>
      </c>
      <c r="F414" s="52">
        <f t="shared" si="81"/>
        <v>29.917700617608034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191540.62999999989</v>
      </c>
      <c r="F416" s="52" t="str">
        <f t="shared" si="81"/>
        <v>-</v>
      </c>
    </row>
    <row r="417" spans="1:6" ht="12.75" customHeight="1" x14ac:dyDescent="0.2">
      <c r="A417" s="60" t="s">
        <v>838</v>
      </c>
      <c r="B417" s="85" t="s">
        <v>841</v>
      </c>
      <c r="C417" s="61" t="s">
        <v>842</v>
      </c>
      <c r="D417" s="51">
        <f t="shared" ref="D417:E417" si="116">IF(D293-D292+D410-D409&gt;=0,D293-D292+D410-D409,0)</f>
        <v>86738.12</v>
      </c>
      <c r="E417" s="51">
        <f t="shared" si="116"/>
        <v>0</v>
      </c>
      <c r="F417" s="52">
        <f t="shared" si="81"/>
        <v>0</v>
      </c>
    </row>
    <row r="418" spans="1:6" ht="12.75" customHeight="1" x14ac:dyDescent="0.2">
      <c r="A418" s="55" t="s">
        <v>843</v>
      </c>
      <c r="B418" s="233" t="s">
        <v>844</v>
      </c>
      <c r="C418" s="56" t="s">
        <v>845</v>
      </c>
      <c r="D418" s="62">
        <f t="shared" ref="D418:E418" si="117">D294+D411</f>
        <v>581028.5</v>
      </c>
      <c r="E418" s="62">
        <f t="shared" si="117"/>
        <v>594773.99</v>
      </c>
      <c r="F418" s="57">
        <f t="shared" si="81"/>
        <v>102.36571700011272</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53439.93</v>
      </c>
      <c r="E528" s="51">
        <f t="shared" si="148"/>
        <v>10545.44</v>
      </c>
      <c r="F528" s="52">
        <f t="shared" si="119"/>
        <v>19.733259381140659</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53439.93</v>
      </c>
      <c r="E593" s="51">
        <f t="shared" si="167"/>
        <v>10545.44</v>
      </c>
      <c r="F593" s="52">
        <f t="shared" si="119"/>
        <v>19.733259381140659</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10011.65</v>
      </c>
      <c r="E605" s="51">
        <f t="shared" si="171"/>
        <v>10545.44</v>
      </c>
      <c r="F605" s="52">
        <f t="shared" si="119"/>
        <v>105.33168858280104</v>
      </c>
    </row>
    <row r="606" spans="1:6" ht="22.8" x14ac:dyDescent="0.2">
      <c r="A606" s="53">
        <v>5443</v>
      </c>
      <c r="B606" s="85" t="s">
        <v>1210</v>
      </c>
      <c r="C606" s="50" t="s">
        <v>1211</v>
      </c>
      <c r="D606" s="242">
        <v>10011.65</v>
      </c>
      <c r="E606" s="242">
        <v>10545.44</v>
      </c>
      <c r="F606" s="52">
        <f t="shared" si="119"/>
        <v>105.33168858280104</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43428.28</v>
      </c>
      <c r="E617" s="51">
        <f t="shared" si="173"/>
        <v>0</v>
      </c>
      <c r="F617" s="52">
        <f t="shared" si="119"/>
        <v>0</v>
      </c>
    </row>
    <row r="618" spans="1:6" ht="12.75" customHeight="1" x14ac:dyDescent="0.2">
      <c r="A618" s="53">
        <v>5471</v>
      </c>
      <c r="B618" s="85" t="s">
        <v>1234</v>
      </c>
      <c r="C618" s="50" t="s">
        <v>1235</v>
      </c>
      <c r="D618" s="242">
        <v>43428.28</v>
      </c>
      <c r="E618" s="242">
        <v>0</v>
      </c>
      <c r="F618" s="52">
        <f t="shared" si="119"/>
        <v>0</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53439.93</v>
      </c>
      <c r="E636" s="51">
        <f t="shared" si="179"/>
        <v>10545.44</v>
      </c>
      <c r="F636" s="52">
        <f t="shared" si="119"/>
        <v>19.733259381140659</v>
      </c>
    </row>
    <row r="637" spans="1:6" ht="12.75" customHeight="1" x14ac:dyDescent="0.2">
      <c r="A637" s="53">
        <v>92213</v>
      </c>
      <c r="B637" s="85" t="s">
        <v>1272</v>
      </c>
      <c r="C637" s="50" t="s">
        <v>1273</v>
      </c>
      <c r="D637" s="242">
        <v>33933.33</v>
      </c>
      <c r="E637" s="242">
        <v>0</v>
      </c>
      <c r="F637" s="52">
        <f t="shared" si="119"/>
        <v>0</v>
      </c>
    </row>
    <row r="638" spans="1:6" ht="12.75" customHeight="1" x14ac:dyDescent="0.2">
      <c r="A638" s="53">
        <v>92223</v>
      </c>
      <c r="B638" s="85" t="s">
        <v>1274</v>
      </c>
      <c r="C638" s="50" t="s">
        <v>1275</v>
      </c>
      <c r="D638" s="242">
        <v>0</v>
      </c>
      <c r="E638" s="242">
        <v>19506.599999999999</v>
      </c>
      <c r="F638" s="52" t="str">
        <f t="shared" si="119"/>
        <v>-</v>
      </c>
    </row>
    <row r="639" spans="1:6" ht="12.75" customHeight="1" x14ac:dyDescent="0.2">
      <c r="A639" s="53" t="s">
        <v>609</v>
      </c>
      <c r="B639" s="85" t="s">
        <v>1276</v>
      </c>
      <c r="C639" s="50" t="s">
        <v>1277</v>
      </c>
      <c r="D639" s="51">
        <f t="shared" ref="D639:E639" si="180">D412+D420</f>
        <v>2724637.63</v>
      </c>
      <c r="E639" s="51">
        <f t="shared" si="180"/>
        <v>3786556.8799999994</v>
      </c>
      <c r="F639" s="52">
        <f t="shared" si="119"/>
        <v>138.97469660947169</v>
      </c>
    </row>
    <row r="640" spans="1:6" ht="12.75" customHeight="1" x14ac:dyDescent="0.2">
      <c r="A640" s="53" t="s">
        <v>609</v>
      </c>
      <c r="B640" s="85" t="s">
        <v>1278</v>
      </c>
      <c r="C640" s="50" t="s">
        <v>1279</v>
      </c>
      <c r="D640" s="51">
        <f t="shared" ref="D640:E640" si="181">D413+D528</f>
        <v>2501135.02</v>
      </c>
      <c r="E640" s="51">
        <f t="shared" si="181"/>
        <v>3714247.48</v>
      </c>
      <c r="F640" s="52">
        <f t="shared" si="119"/>
        <v>148.50247788701947</v>
      </c>
    </row>
    <row r="641" spans="1:6" ht="12.75" customHeight="1" x14ac:dyDescent="0.2">
      <c r="A641" s="53" t="s">
        <v>609</v>
      </c>
      <c r="B641" s="85" t="s">
        <v>1280</v>
      </c>
      <c r="C641" s="50" t="s">
        <v>1281</v>
      </c>
      <c r="D641" s="51">
        <f t="shared" ref="D641:E641" si="182">IF(D639&gt;=D640,D639-D640,0)</f>
        <v>223502.60999999987</v>
      </c>
      <c r="E641" s="51">
        <f t="shared" si="182"/>
        <v>72309.399999999441</v>
      </c>
      <c r="F641" s="52">
        <f t="shared" si="119"/>
        <v>32.352821293675042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172034.02999999988</v>
      </c>
      <c r="F643" s="52" t="str">
        <f t="shared" si="119"/>
        <v>-</v>
      </c>
    </row>
    <row r="644" spans="1:6" ht="22.8" x14ac:dyDescent="0.2">
      <c r="A644" s="60" t="s">
        <v>1286</v>
      </c>
      <c r="B644" s="85" t="s">
        <v>1287</v>
      </c>
      <c r="C644" s="61" t="s">
        <v>1286</v>
      </c>
      <c r="D644" s="51">
        <f t="shared" ref="D644:E644" si="185">IF(D417-D416+D638-D637&gt;=0,D417-D416+D638-D637,0)</f>
        <v>52804.789999999994</v>
      </c>
      <c r="E644" s="51">
        <f t="shared" si="185"/>
        <v>0</v>
      </c>
      <c r="F644" s="52">
        <f t="shared" si="119"/>
        <v>0</v>
      </c>
    </row>
    <row r="645" spans="1:6" ht="22.8" x14ac:dyDescent="0.2">
      <c r="A645" s="53" t="s">
        <v>609</v>
      </c>
      <c r="B645" s="85" t="s">
        <v>1288</v>
      </c>
      <c r="C645" s="50" t="s">
        <v>1289</v>
      </c>
      <c r="D645" s="51">
        <f t="shared" ref="D645:E645" si="186">IF(D641+D643-D642-D644&gt;=0,D641+D643-D642-D644,0)</f>
        <v>170697.81999999989</v>
      </c>
      <c r="E645" s="51">
        <f t="shared" si="186"/>
        <v>244343.42999999932</v>
      </c>
      <c r="F645" s="52">
        <f t="shared" si="119"/>
        <v>143.14384917159427</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43574.78</v>
      </c>
      <c r="E647" s="243">
        <v>49459.94</v>
      </c>
      <c r="F647" s="57">
        <f t="shared" si="119"/>
        <v>113.50588574400146</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52354.17</v>
      </c>
      <c r="E649" s="242">
        <v>339835.1</v>
      </c>
      <c r="F649" s="52">
        <f t="shared" ref="F649:F724" si="188">IF(D649&lt;&gt;0,IF(E649/D649&gt;=100,"&gt;&gt;100",E649/D649*100),"-")</f>
        <v>649.10798891473212</v>
      </c>
    </row>
    <row r="650" spans="1:6" ht="12.75" customHeight="1" x14ac:dyDescent="0.2">
      <c r="A650" s="53" t="s">
        <v>1297</v>
      </c>
      <c r="B650" s="85" t="s">
        <v>1298</v>
      </c>
      <c r="C650" s="50" t="s">
        <v>1297</v>
      </c>
      <c r="D650" s="242">
        <v>3562147.78</v>
      </c>
      <c r="E650" s="242">
        <v>4427717.25</v>
      </c>
      <c r="F650" s="52">
        <f t="shared" si="188"/>
        <v>124.29908929831093</v>
      </c>
    </row>
    <row r="651" spans="1:6" ht="12.75" customHeight="1" x14ac:dyDescent="0.2">
      <c r="A651" s="53" t="s">
        <v>1299</v>
      </c>
      <c r="B651" s="85" t="s">
        <v>1300</v>
      </c>
      <c r="C651" s="50" t="s">
        <v>1299</v>
      </c>
      <c r="D651" s="242">
        <v>3274666.85</v>
      </c>
      <c r="E651" s="242">
        <v>4260274.67</v>
      </c>
      <c r="F651" s="52">
        <f t="shared" si="188"/>
        <v>130.09795698759402</v>
      </c>
    </row>
    <row r="652" spans="1:6" ht="22.8" x14ac:dyDescent="0.2">
      <c r="A652" s="53">
        <v>11</v>
      </c>
      <c r="B652" s="85" t="s">
        <v>1301</v>
      </c>
      <c r="C652" s="50" t="s">
        <v>1302</v>
      </c>
      <c r="D652" s="51">
        <f t="shared" ref="D652:E652" si="189">+D649+D650-D651</f>
        <v>339835.09999999963</v>
      </c>
      <c r="E652" s="51">
        <f t="shared" si="189"/>
        <v>507277.6799999997</v>
      </c>
      <c r="F652" s="52">
        <f t="shared" si="188"/>
        <v>149.27171442855675</v>
      </c>
    </row>
    <row r="653" spans="1:6" ht="22.8" x14ac:dyDescent="0.2">
      <c r="A653" s="53" t="s">
        <v>609</v>
      </c>
      <c r="B653" s="85" t="s">
        <v>1303</v>
      </c>
      <c r="C653" s="50" t="s">
        <v>1304</v>
      </c>
      <c r="D653" s="262">
        <v>17</v>
      </c>
      <c r="E653" s="262">
        <v>18</v>
      </c>
      <c r="F653" s="52">
        <f t="shared" si="188"/>
        <v>105.88235294117648</v>
      </c>
    </row>
    <row r="654" spans="1:6" ht="22.8" x14ac:dyDescent="0.2">
      <c r="A654" s="53" t="s">
        <v>609</v>
      </c>
      <c r="B654" s="85" t="s">
        <v>1305</v>
      </c>
      <c r="C654" s="50" t="s">
        <v>1306</v>
      </c>
      <c r="D654" s="262">
        <v>15</v>
      </c>
      <c r="E654" s="262">
        <v>15</v>
      </c>
      <c r="F654" s="52">
        <f t="shared" si="188"/>
        <v>100</v>
      </c>
    </row>
    <row r="655" spans="1:6" ht="12.75" customHeight="1" x14ac:dyDescent="0.2">
      <c r="A655" s="53" t="s">
        <v>609</v>
      </c>
      <c r="B655" s="85" t="s">
        <v>1307</v>
      </c>
      <c r="C655" s="50" t="s">
        <v>1308</v>
      </c>
      <c r="D655" s="262">
        <v>16</v>
      </c>
      <c r="E655" s="262">
        <v>17</v>
      </c>
      <c r="F655" s="52">
        <f t="shared" si="188"/>
        <v>106.25</v>
      </c>
    </row>
    <row r="656" spans="1:6" ht="12.75" customHeight="1" x14ac:dyDescent="0.2">
      <c r="A656" s="53" t="s">
        <v>609</v>
      </c>
      <c r="B656" s="85" t="s">
        <v>1309</v>
      </c>
      <c r="C656" s="50" t="s">
        <v>1310</v>
      </c>
      <c r="D656" s="262">
        <v>15</v>
      </c>
      <c r="E656" s="262">
        <v>15</v>
      </c>
      <c r="F656" s="52">
        <f t="shared" si="188"/>
        <v>100</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350697.98</v>
      </c>
      <c r="E661" s="242">
        <v>479576.56</v>
      </c>
      <c r="F661" s="52">
        <f t="shared" si="188"/>
        <v>136.74916519336668</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13272.28</v>
      </c>
      <c r="E665" s="242">
        <v>56400</v>
      </c>
      <c r="F665" s="52">
        <f t="shared" si="188"/>
        <v>424.94582694156537</v>
      </c>
    </row>
    <row r="666" spans="1:6" ht="12.75" customHeight="1" x14ac:dyDescent="0.2">
      <c r="A666" s="53">
        <v>63322</v>
      </c>
      <c r="B666" s="85" t="s">
        <v>1330</v>
      </c>
      <c r="C666" s="50" t="s">
        <v>1331</v>
      </c>
      <c r="D666" s="242">
        <v>0</v>
      </c>
      <c r="E666" s="242">
        <v>9300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76701.86</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2229.75</v>
      </c>
      <c r="E675" s="242">
        <v>1392</v>
      </c>
      <c r="F675" s="52">
        <f t="shared" si="188"/>
        <v>62.428523377060209</v>
      </c>
    </row>
    <row r="676" spans="1:6" ht="22.8" x14ac:dyDescent="0.2">
      <c r="A676" s="53">
        <v>63613</v>
      </c>
      <c r="B676" s="232" t="s">
        <v>1350</v>
      </c>
      <c r="C676" s="50" t="s">
        <v>1351</v>
      </c>
      <c r="D676" s="242">
        <v>621.14</v>
      </c>
      <c r="E676" s="242">
        <v>519.55999999999995</v>
      </c>
      <c r="F676" s="52">
        <f t="shared" si="188"/>
        <v>83.646198924558064</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19788.689999999999</v>
      </c>
      <c r="E710" s="242">
        <v>16612.86</v>
      </c>
      <c r="F710" s="52">
        <f t="shared" si="188"/>
        <v>83.951287326245449</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1061.78</v>
      </c>
      <c r="E716" s="242">
        <v>2648.62</v>
      </c>
      <c r="F716" s="52">
        <f t="shared" si="188"/>
        <v>249.45092203658007</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9904.23</v>
      </c>
      <c r="E718" s="242">
        <v>10197.709999999999</v>
      </c>
      <c r="F718" s="52">
        <f t="shared" si="188"/>
        <v>102.96317835914553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1124.96</v>
      </c>
      <c r="E720" s="242">
        <v>646.91</v>
      </c>
      <c r="F720" s="52">
        <f t="shared" si="188"/>
        <v>57.505155738870705</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7391.46</v>
      </c>
      <c r="E722" s="242">
        <v>7315.95</v>
      </c>
      <c r="F722" s="52">
        <f t="shared" si="188"/>
        <v>98.978415631012012</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9561.33</v>
      </c>
      <c r="E725" s="242">
        <v>20640.87</v>
      </c>
      <c r="F725" s="52">
        <f t="shared" ref="F725:F979" si="190">IF(D725&lt;&gt;0,IF(E725/D725&gt;=100,"&gt;&gt;100",E725/D725*100),"-")</f>
        <v>215.87864868172107</v>
      </c>
    </row>
    <row r="726" spans="1:6" ht="12.75" customHeight="1" x14ac:dyDescent="0.2">
      <c r="A726" s="53" t="s">
        <v>1432</v>
      </c>
      <c r="B726" s="85" t="s">
        <v>1433</v>
      </c>
      <c r="C726" s="50" t="s">
        <v>1432</v>
      </c>
      <c r="D726" s="242">
        <v>4550.2700000000004</v>
      </c>
      <c r="E726" s="242">
        <v>9437.26</v>
      </c>
      <c r="F726" s="52">
        <f t="shared" si="190"/>
        <v>207.40000043953435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19589.89</v>
      </c>
      <c r="E819" s="242">
        <v>39393.839999999997</v>
      </c>
      <c r="F819" s="52">
        <f t="shared" si="190"/>
        <v>201.09270649299202</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10551.46</v>
      </c>
      <c r="E821" s="242">
        <v>55296.34</v>
      </c>
      <c r="F821" s="52">
        <f t="shared" si="190"/>
        <v>524.06339975700041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19854.03</v>
      </c>
      <c r="E824" s="242">
        <v>17721.830000000002</v>
      </c>
      <c r="F824" s="52">
        <f t="shared" si="190"/>
        <v>89.260618625034823</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1632.63</v>
      </c>
      <c r="E826" s="242">
        <v>3814.11</v>
      </c>
      <c r="F826" s="52">
        <f t="shared" si="190"/>
        <v>233.61753734771503</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26367.88</v>
      </c>
      <c r="E828" s="242">
        <v>33880.11</v>
      </c>
      <c r="F828" s="52">
        <f t="shared" si="190"/>
        <v>128.49007959684283</v>
      </c>
    </row>
    <row r="829" spans="1:6" ht="12.75" customHeight="1" x14ac:dyDescent="0.2">
      <c r="A829" s="53">
        <v>38117</v>
      </c>
      <c r="B829" s="85" t="s">
        <v>1637</v>
      </c>
      <c r="C829" s="50" t="s">
        <v>1638</v>
      </c>
      <c r="D829" s="242">
        <v>15914.19</v>
      </c>
      <c r="E829" s="242">
        <v>44315.41</v>
      </c>
      <c r="F829" s="52">
        <f t="shared" si="190"/>
        <v>278.46475378263051</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1723.91</v>
      </c>
      <c r="E834" s="242">
        <v>12048.92</v>
      </c>
      <c r="F834" s="52">
        <f t="shared" si="190"/>
        <v>698.9297585140755</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10011.65</v>
      </c>
      <c r="E955" s="242">
        <v>10545.44</v>
      </c>
      <c r="F955" s="52">
        <f t="shared" si="190"/>
        <v>105.33168858280104</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43428.28</v>
      </c>
      <c r="E968" s="242">
        <v>0</v>
      </c>
      <c r="F968" s="52">
        <f t="shared" si="190"/>
        <v>0</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8195664.2000000002</v>
      </c>
      <c r="E6" s="229">
        <f t="shared" si="0"/>
        <v>9184116.2200000007</v>
      </c>
      <c r="F6" s="230">
        <f t="shared" ref="F6:F260" si="1">IF(D6&gt;0,IF(E6/D6&gt;=100,"&gt;&gt;100",E6/D6*100),"-")</f>
        <v>112.06067007967458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6882512.7200000007</v>
      </c>
      <c r="E7" s="104">
        <f t="shared" si="2"/>
        <v>7693152.1300000008</v>
      </c>
      <c r="F7" s="93">
        <f t="shared" si="1"/>
        <v>111.77824790129847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2655643.5700000003</v>
      </c>
      <c r="E8" s="104">
        <f>E9+E10-E11</f>
        <v>2906773.67</v>
      </c>
      <c r="F8" s="93">
        <f t="shared" si="1"/>
        <v>109.45646858776306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392638.01</v>
      </c>
      <c r="E9" s="247">
        <v>392638.01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2263005.56</v>
      </c>
      <c r="E10" s="247">
        <v>2516739.36</v>
      </c>
      <c r="F10" s="93">
        <f t="shared" si="1"/>
        <v>111.21224819262044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2603.6999999999998</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4226869.1500000004</v>
      </c>
      <c r="E12" s="104">
        <f t="shared" si="3"/>
        <v>4786378.4600000009</v>
      </c>
      <c r="F12" s="93">
        <f t="shared" si="1"/>
        <v>113.23696783942319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3633048.1700000009</v>
      </c>
      <c r="E13" s="104">
        <f t="shared" si="4"/>
        <v>4162230.02</v>
      </c>
      <c r="F13" s="93">
        <f t="shared" si="1"/>
        <v>114.56578127341479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741697.45</v>
      </c>
      <c r="E15" s="247">
        <v>741697.46</v>
      </c>
      <c r="F15" s="93">
        <f t="shared" si="1"/>
        <v>100.00000134825864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1528324.46</v>
      </c>
      <c r="E16" s="247">
        <v>1599793.46</v>
      </c>
      <c r="F16" s="93">
        <f t="shared" si="1"/>
        <v>104.67629759717383</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3056034.48</v>
      </c>
      <c r="E17" s="247">
        <v>3722003.7</v>
      </c>
      <c r="F17" s="93">
        <f t="shared" si="1"/>
        <v>121.79194064590529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1693008.22</v>
      </c>
      <c r="E18" s="247">
        <v>1901264.6</v>
      </c>
      <c r="F18" s="93">
        <f t="shared" si="1"/>
        <v>112.30096685531745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111387.80999999994</v>
      </c>
      <c r="E19" s="104">
        <f t="shared" si="5"/>
        <v>119875.13</v>
      </c>
      <c r="F19" s="93">
        <f t="shared" si="1"/>
        <v>107.61961295405671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35226.89</v>
      </c>
      <c r="E20" s="247">
        <v>31828.1</v>
      </c>
      <c r="F20" s="93">
        <f t="shared" si="1"/>
        <v>90.351717111558798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8350.4</v>
      </c>
      <c r="E21" s="247">
        <v>7982.84</v>
      </c>
      <c r="F21" s="93">
        <f t="shared" si="1"/>
        <v>95.598294692469835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78886.83</v>
      </c>
      <c r="E22" s="247">
        <v>51308.57</v>
      </c>
      <c r="F22" s="93">
        <f t="shared" si="1"/>
        <v>65.040729865809027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794.68</v>
      </c>
      <c r="E24" s="247">
        <v>794.68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8896.43</v>
      </c>
      <c r="E25" s="247">
        <v>8896.43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265702.73</v>
      </c>
      <c r="E26" s="247">
        <v>321639.58</v>
      </c>
      <c r="F26" s="93">
        <f t="shared" si="1"/>
        <v>121.05241824199548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286470.15000000002</v>
      </c>
      <c r="E28" s="247">
        <v>302575.07</v>
      </c>
      <c r="F28" s="93">
        <f t="shared" si="1"/>
        <v>105.62184925724371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38157.37999999999</v>
      </c>
      <c r="E29" s="104">
        <f t="shared" si="6"/>
        <v>34348.909999999996</v>
      </c>
      <c r="F29" s="93">
        <f t="shared" si="1"/>
        <v>90.019047429357059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67944.149999999994</v>
      </c>
      <c r="E30" s="247">
        <v>72728.37</v>
      </c>
      <c r="F30" s="93">
        <f t="shared" si="1"/>
        <v>107.0414009153106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29786.77</v>
      </c>
      <c r="E34" s="247">
        <v>38379.46</v>
      </c>
      <c r="F34" s="93">
        <f t="shared" si="1"/>
        <v>128.84733725744684</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1440.04</v>
      </c>
      <c r="E41" s="104">
        <f t="shared" si="8"/>
        <v>1440.04</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1440.04</v>
      </c>
      <c r="E42" s="247">
        <v>1440.04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442835.75</v>
      </c>
      <c r="E45" s="104">
        <f t="shared" si="9"/>
        <v>468484.36</v>
      </c>
      <c r="F45" s="93">
        <f t="shared" si="1"/>
        <v>105.7919013991079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10340.36</v>
      </c>
      <c r="E47" s="247">
        <v>10340.36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432618.09</v>
      </c>
      <c r="E48" s="247">
        <v>458144</v>
      </c>
      <c r="F48" s="93">
        <f t="shared" si="1"/>
        <v>105.90033347888897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122.7</v>
      </c>
      <c r="E50" s="247">
        <v>0</v>
      </c>
      <c r="F50" s="93">
        <f t="shared" si="1"/>
        <v>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70014.86</v>
      </c>
      <c r="E54" s="247">
        <v>45667.74</v>
      </c>
      <c r="F54" s="93">
        <f t="shared" si="1"/>
        <v>65.225782069692059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70014.86</v>
      </c>
      <c r="E55" s="247">
        <v>45667.74</v>
      </c>
      <c r="F55" s="93">
        <f t="shared" si="1"/>
        <v>65.225782069692059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1313151.4799999997</v>
      </c>
      <c r="E68" s="104">
        <f t="shared" si="13"/>
        <v>1490964.0899999999</v>
      </c>
      <c r="F68" s="93">
        <f t="shared" si="1"/>
        <v>113.54090618699986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339835.10000000003</v>
      </c>
      <c r="E69" s="104">
        <f t="shared" si="14"/>
        <v>507277.68</v>
      </c>
      <c r="F69" s="93">
        <f t="shared" si="1"/>
        <v>149.27171442855663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339831.89</v>
      </c>
      <c r="E70" s="104">
        <f t="shared" si="15"/>
        <v>506838.13</v>
      </c>
      <c r="F70" s="93">
        <f t="shared" si="1"/>
        <v>149.14378106186561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339831.89</v>
      </c>
      <c r="E72" s="247">
        <v>506838.13</v>
      </c>
      <c r="F72" s="93">
        <f t="shared" si="1"/>
        <v>149.14378106186561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3.21</v>
      </c>
      <c r="E76" s="247">
        <v>439.55</v>
      </c>
      <c r="F76" s="93" t="str">
        <f t="shared" si="1"/>
        <v>&gt;&gt;100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3387.16</v>
      </c>
      <c r="E78" s="104">
        <f>E79+SUM(E82:E84)-E85+E86</f>
        <v>9341.64</v>
      </c>
      <c r="F78" s="93">
        <f t="shared" si="1"/>
        <v>275.79565181449948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3387.16</v>
      </c>
      <c r="E86" s="247">
        <v>9341.64</v>
      </c>
      <c r="F86" s="93">
        <f t="shared" si="1"/>
        <v>275.79565181449948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402269.43</v>
      </c>
      <c r="E134" s="104">
        <f t="shared" si="23"/>
        <v>402269.43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402269.43</v>
      </c>
      <c r="E135" s="104">
        <f t="shared" si="24"/>
        <v>402269.43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402269.43</v>
      </c>
      <c r="E139" s="247">
        <v>402269.43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275954.09999999992</v>
      </c>
      <c r="E146" s="104">
        <f t="shared" si="26"/>
        <v>344728.71</v>
      </c>
      <c r="F146" s="93">
        <f t="shared" si="1"/>
        <v>124.92248167358271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187260.99</v>
      </c>
      <c r="E147" s="247">
        <v>207472.39</v>
      </c>
      <c r="F147" s="93">
        <f t="shared" si="1"/>
        <v>110.79317160504172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25090.15</v>
      </c>
      <c r="E158" s="247">
        <v>21324.639999999999</v>
      </c>
      <c r="F158" s="93">
        <f t="shared" si="1"/>
        <v>84.992078564695703</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416176.11</v>
      </c>
      <c r="E159" s="247">
        <v>469490.45</v>
      </c>
      <c r="F159" s="93">
        <f t="shared" si="1"/>
        <v>112.81052389095569</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3710.35</v>
      </c>
      <c r="E160" s="247">
        <v>2837.87</v>
      </c>
      <c r="F160" s="93">
        <f t="shared" si="1"/>
        <v>76.485237241769639</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4739.29</v>
      </c>
      <c r="E162" s="247">
        <v>4659.66</v>
      </c>
      <c r="F162" s="93">
        <f t="shared" si="1"/>
        <v>98.319790517144966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361022.79</v>
      </c>
      <c r="E163" s="247">
        <v>361056.3</v>
      </c>
      <c r="F163" s="93">
        <f t="shared" si="1"/>
        <v>100.00928196250436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248130.91</v>
      </c>
      <c r="E164" s="104">
        <f t="shared" si="28"/>
        <v>177886.69</v>
      </c>
      <c r="F164" s="93">
        <f t="shared" si="1"/>
        <v>71.690661191707221</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464940.24</v>
      </c>
      <c r="E165" s="247">
        <v>261987.5</v>
      </c>
      <c r="F165" s="93">
        <f t="shared" si="1"/>
        <v>56.348639558494661</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828.32</v>
      </c>
      <c r="E166" s="247">
        <v>828.32</v>
      </c>
      <c r="F166" s="93">
        <f t="shared" si="1"/>
        <v>100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217637.65</v>
      </c>
      <c r="E169" s="247">
        <v>84929.13</v>
      </c>
      <c r="F169" s="93">
        <f t="shared" si="1"/>
        <v>39.023179123648873</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43574.78</v>
      </c>
      <c r="E170" s="104">
        <f t="shared" si="29"/>
        <v>49459.94</v>
      </c>
      <c r="F170" s="93">
        <f t="shared" si="1"/>
        <v>113.50588574400146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20782.150000000001</v>
      </c>
      <c r="E171" s="247">
        <v>21781.74</v>
      </c>
      <c r="F171" s="93">
        <f t="shared" si="1"/>
        <v>104.80984883662181</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22792.63</v>
      </c>
      <c r="E173" s="247">
        <v>27678.2</v>
      </c>
      <c r="F173" s="93">
        <f t="shared" si="1"/>
        <v>121.43486732334092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8195664.2000000011</v>
      </c>
      <c r="E175" s="104">
        <f t="shared" si="30"/>
        <v>9184116.2199999988</v>
      </c>
      <c r="F175" s="93">
        <f t="shared" si="1"/>
        <v>112.06067007967452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217090.87</v>
      </c>
      <c r="E176" s="104">
        <f t="shared" si="31"/>
        <v>322765.12000000005</v>
      </c>
      <c r="F176" s="93">
        <f t="shared" si="1"/>
        <v>148.67742710690692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120730.95999999999</v>
      </c>
      <c r="E177" s="104">
        <f t="shared" si="32"/>
        <v>201784.94</v>
      </c>
      <c r="F177" s="93">
        <f t="shared" si="1"/>
        <v>167.13603536325729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39107.32</v>
      </c>
      <c r="E178" s="247">
        <v>44913.43</v>
      </c>
      <c r="F178" s="93">
        <f t="shared" si="1"/>
        <v>114.84660672221978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71692.34</v>
      </c>
      <c r="E179" s="247">
        <v>144581.01</v>
      </c>
      <c r="F179" s="93">
        <f t="shared" si="1"/>
        <v>201.66869989178764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906.62</v>
      </c>
      <c r="E180" s="104">
        <f t="shared" si="33"/>
        <v>189.54</v>
      </c>
      <c r="F180" s="93">
        <f t="shared" si="1"/>
        <v>20.906223114425007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906.62</v>
      </c>
      <c r="E183" s="247">
        <v>189.54</v>
      </c>
      <c r="F183" s="93">
        <f t="shared" si="1"/>
        <v>20.906223114425007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862.17</v>
      </c>
      <c r="E186" s="247">
        <v>2492.14</v>
      </c>
      <c r="F186" s="93">
        <f t="shared" si="1"/>
        <v>289.05436282867652</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8162.51</v>
      </c>
      <c r="E188" s="247">
        <v>9608.82</v>
      </c>
      <c r="F188" s="93">
        <f t="shared" si="1"/>
        <v>117.7189369446408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86266.92</v>
      </c>
      <c r="E189" s="247">
        <v>110789.97</v>
      </c>
      <c r="F189" s="93">
        <f t="shared" si="1"/>
        <v>128.42694511407154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0.27</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0.27</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0.27</v>
      </c>
      <c r="E212" s="247">
        <v>0</v>
      </c>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10092.719999999999</v>
      </c>
      <c r="E234" s="104">
        <f t="shared" si="40"/>
        <v>10190.209999999999</v>
      </c>
      <c r="F234" s="93">
        <f t="shared" si="1"/>
        <v>100.9659437693704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10092.719999999999</v>
      </c>
      <c r="E236" s="247">
        <v>10190.209999999999</v>
      </c>
      <c r="F236" s="93">
        <f t="shared" si="1"/>
        <v>100.9659437693704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7978573.330000001</v>
      </c>
      <c r="E237" s="104">
        <f t="shared" si="41"/>
        <v>8861351.0999999996</v>
      </c>
      <c r="F237" s="93">
        <f t="shared" si="1"/>
        <v>111.06435616353481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7284417.4800000004</v>
      </c>
      <c r="E238" s="104">
        <f t="shared" si="42"/>
        <v>8095057.1699999999</v>
      </c>
      <c r="F238" s="93">
        <f t="shared" si="1"/>
        <v>111.12840789569903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7284417.75</v>
      </c>
      <c r="E239" s="104">
        <f t="shared" si="43"/>
        <v>8095057.1699999999</v>
      </c>
      <c r="F239" s="93">
        <f t="shared" si="1"/>
        <v>111.12840377667797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7284417.75</v>
      </c>
      <c r="E240" s="247">
        <v>8095057.1699999999</v>
      </c>
      <c r="F240" s="93">
        <f t="shared" si="1"/>
        <v>111.12840377667797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0.27</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0.27</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170697.81999999983</v>
      </c>
      <c r="E245" s="104">
        <f t="shared" si="45"/>
        <v>244343.42999999993</v>
      </c>
      <c r="F245" s="93">
        <f t="shared" si="1"/>
        <v>143.1438491715947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1505902.91</v>
      </c>
      <c r="E246" s="104">
        <f t="shared" si="46"/>
        <v>1595902.22</v>
      </c>
      <c r="F246" s="93">
        <f t="shared" si="1"/>
        <v>105.97643509434482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1505902.91</v>
      </c>
      <c r="E247" s="247">
        <v>1595902.22</v>
      </c>
      <c r="F247" s="93">
        <f t="shared" si="1"/>
        <v>105.97643509434482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1335205.0900000001</v>
      </c>
      <c r="E250" s="104">
        <f t="shared" si="47"/>
        <v>1351558.79</v>
      </c>
      <c r="F250" s="93">
        <f t="shared" si="1"/>
        <v>101.22480809296495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1315698.49</v>
      </c>
      <c r="E252" s="247">
        <v>1321506.75</v>
      </c>
      <c r="F252" s="93">
        <f t="shared" si="1"/>
        <v>100.44145828578097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19506.599999999999</v>
      </c>
      <c r="E253" s="247">
        <v>30052.04</v>
      </c>
      <c r="F253" s="93">
        <f t="shared" si="1"/>
        <v>154.06088195790144</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275327.11</v>
      </c>
      <c r="E255" s="247">
        <v>344063.81</v>
      </c>
      <c r="F255" s="93">
        <f t="shared" si="1"/>
        <v>124.96546743980279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248130.92</v>
      </c>
      <c r="E256" s="247">
        <v>177886.69</v>
      </c>
      <c r="F256" s="93">
        <f t="shared" si="1"/>
        <v>71.690658302479989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392188.06</v>
      </c>
      <c r="E259" s="104">
        <f t="shared" si="49"/>
        <v>146594.49</v>
      </c>
      <c r="F259" s="93">
        <f t="shared" si="1"/>
        <v>37.378621368534262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392188.06</v>
      </c>
      <c r="E260" s="248">
        <v>146594.49</v>
      </c>
      <c r="F260" s="97">
        <f t="shared" si="1"/>
        <v>37.378621368534262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579749.61</v>
      </c>
      <c r="E264" s="247">
        <v>617281.61</v>
      </c>
      <c r="F264" s="93">
        <f t="shared" si="50"/>
        <v>106.47382927950568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57227.28</v>
      </c>
      <c r="E265" s="247">
        <v>88503.4</v>
      </c>
      <c r="F265" s="93">
        <f t="shared" si="50"/>
        <v>154.65246644607257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242664.69</v>
      </c>
      <c r="E266" s="247">
        <v>209820.38</v>
      </c>
      <c r="F266" s="93">
        <f t="shared" si="50"/>
        <v>86.465146618570671</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223103.87</v>
      </c>
      <c r="E267" s="247">
        <v>52995.44</v>
      </c>
      <c r="F267" s="93">
        <f t="shared" si="50"/>
        <v>23.753707185805428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3387.16</v>
      </c>
      <c r="E268" s="247">
        <v>2442.46</v>
      </c>
      <c r="F268" s="93">
        <f t="shared" si="50"/>
        <v>72.109377767805483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6899.18</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52908.86</v>
      </c>
      <c r="E287" s="247">
        <v>32825.71</v>
      </c>
      <c r="F287" s="93">
        <f t="shared" si="50"/>
        <v>62.041990698722294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67822.100000000006</v>
      </c>
      <c r="E288" s="247">
        <v>168959.23</v>
      </c>
      <c r="F288" s="93">
        <f t="shared" si="50"/>
        <v>249.12120090648921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40239.75</v>
      </c>
      <c r="E289" s="247">
        <v>23718.75</v>
      </c>
      <c r="F289" s="93">
        <f t="shared" si="50"/>
        <v>58.943581905951206</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46027.17</v>
      </c>
      <c r="E290" s="247">
        <v>87071.22</v>
      </c>
      <c r="F290" s="93">
        <f t="shared" si="50"/>
        <v>189.17352511570883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0.27</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325166.58999999997</v>
      </c>
      <c r="E5" s="79">
        <f t="shared" si="0"/>
        <v>503680.69999999995</v>
      </c>
      <c r="F5" s="80">
        <f t="shared" ref="F5:F141" si="1">IF(D5&gt;0,IF(E5/D5&gt;=100,"&gt;&gt;100",E5/D5*100),"-")</f>
        <v>154.8992779362726</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325166.58999999997</v>
      </c>
      <c r="E6" s="81">
        <f t="shared" si="2"/>
        <v>503680.69999999995</v>
      </c>
      <c r="F6" s="63">
        <f t="shared" si="1"/>
        <v>154.8992779362726</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322219.21999999997</v>
      </c>
      <c r="E7" s="249">
        <v>503032.54</v>
      </c>
      <c r="F7" s="63">
        <f t="shared" si="1"/>
        <v>156.11500145770324</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2947.37</v>
      </c>
      <c r="E8" s="249">
        <v>648.16</v>
      </c>
      <c r="F8" s="63">
        <f t="shared" si="1"/>
        <v>21.99113107617978</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48329.99</v>
      </c>
      <c r="E28" s="81">
        <f t="shared" si="6"/>
        <v>101027.67</v>
      </c>
      <c r="F28" s="63">
        <f t="shared" si="1"/>
        <v>209.03722512667602</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48329.99</v>
      </c>
      <c r="E30" s="249">
        <v>101027.67</v>
      </c>
      <c r="F30" s="63">
        <f t="shared" si="1"/>
        <v>209.03722512667602</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64316.58</v>
      </c>
      <c r="E35" s="81">
        <f t="shared" si="7"/>
        <v>111642.38</v>
      </c>
      <c r="F35" s="63">
        <f t="shared" si="1"/>
        <v>173.582581660903</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12048.92</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12048.92</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64316.58</v>
      </c>
      <c r="E61" s="81">
        <f t="shared" si="13"/>
        <v>99593.46</v>
      </c>
      <c r="F61" s="63">
        <f t="shared" si="1"/>
        <v>154.84881192376832</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64316.58</v>
      </c>
      <c r="E64" s="249">
        <v>99593.46</v>
      </c>
      <c r="F64" s="63">
        <f t="shared" si="1"/>
        <v>154.84881192376832</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93294.75</v>
      </c>
      <c r="E75" s="81">
        <f t="shared" si="15"/>
        <v>191940.89</v>
      </c>
      <c r="F75" s="63">
        <f t="shared" si="1"/>
        <v>205.73600336567708</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93294.75</v>
      </c>
      <c r="E76" s="249">
        <v>186315.89</v>
      </c>
      <c r="F76" s="63">
        <f t="shared" si="1"/>
        <v>199.70672519086017</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5625</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1166417.51</v>
      </c>
      <c r="E82" s="81">
        <f t="shared" si="16"/>
        <v>2013119.1800000002</v>
      </c>
      <c r="F82" s="63">
        <f t="shared" si="1"/>
        <v>172.58993137028611</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876785.84</v>
      </c>
      <c r="E84" s="249">
        <v>1746460.25</v>
      </c>
      <c r="F84" s="63">
        <f t="shared" si="1"/>
        <v>199.18892052362526</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275819.84999999998</v>
      </c>
      <c r="E86" s="249">
        <v>136445.32</v>
      </c>
      <c r="F86" s="63">
        <f t="shared" si="1"/>
        <v>49.468999421180172</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13811.82</v>
      </c>
      <c r="E88" s="249">
        <v>130213.61</v>
      </c>
      <c r="F88" s="63">
        <f t="shared" si="1"/>
        <v>942.76938158765461</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403613.55</v>
      </c>
      <c r="E107" s="81">
        <f t="shared" si="21"/>
        <v>238531.43</v>
      </c>
      <c r="F107" s="63">
        <f t="shared" si="1"/>
        <v>59.098964839014947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5972.53</v>
      </c>
      <c r="E109" s="249">
        <v>18316.62</v>
      </c>
      <c r="F109" s="63">
        <f t="shared" si="1"/>
        <v>306.68108824903351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6583.05</v>
      </c>
      <c r="E111" s="249">
        <v>0</v>
      </c>
      <c r="F111" s="63">
        <f t="shared" si="1"/>
        <v>0</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391057.97</v>
      </c>
      <c r="E113" s="249">
        <v>220214.81</v>
      </c>
      <c r="F113" s="63">
        <f t="shared" si="1"/>
        <v>56.312574322420794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316619.61000000004</v>
      </c>
      <c r="E114" s="81">
        <f t="shared" si="22"/>
        <v>430005.72</v>
      </c>
      <c r="F114" s="63">
        <f t="shared" si="1"/>
        <v>135.81146158319123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291263.14</v>
      </c>
      <c r="E115" s="81">
        <f t="shared" si="23"/>
        <v>348276.22</v>
      </c>
      <c r="F115" s="63">
        <f t="shared" si="1"/>
        <v>119.574423320438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261577.2</v>
      </c>
      <c r="E116" s="249">
        <v>314396.11</v>
      </c>
      <c r="F116" s="63">
        <f t="shared" si="1"/>
        <v>120.19247472639051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29685.94</v>
      </c>
      <c r="E117" s="249">
        <v>33880.11</v>
      </c>
      <c r="F117" s="63">
        <f t="shared" si="1"/>
        <v>114.12847294038862</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5766.58</v>
      </c>
      <c r="E118" s="81">
        <f t="shared" si="24"/>
        <v>5264.51</v>
      </c>
      <c r="F118" s="63">
        <f t="shared" si="1"/>
        <v>91.293452965189076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5766.58</v>
      </c>
      <c r="E120" s="249">
        <v>5264.51</v>
      </c>
      <c r="F120" s="63">
        <f t="shared" si="1"/>
        <v>91.293452965189076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19589.89</v>
      </c>
      <c r="E122" s="81">
        <f t="shared" si="25"/>
        <v>39393.839999999997</v>
      </c>
      <c r="F122" s="63">
        <f t="shared" si="1"/>
        <v>201.09270649299202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19589.89</v>
      </c>
      <c r="E124" s="249">
        <v>39393.839999999997</v>
      </c>
      <c r="F124" s="63">
        <f t="shared" si="1"/>
        <v>201.09270649299202</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37071.15</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29936.51</v>
      </c>
      <c r="E129" s="81">
        <f t="shared" si="26"/>
        <v>113754.06999999999</v>
      </c>
      <c r="F129" s="63">
        <f t="shared" si="1"/>
        <v>379.98440700001436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1274.1400000000001</v>
      </c>
      <c r="E130" s="81">
        <f t="shared" si="27"/>
        <v>2229.7800000000002</v>
      </c>
      <c r="F130" s="63">
        <f t="shared" si="1"/>
        <v>175.0027469508845</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1274.1400000000001</v>
      </c>
      <c r="E132" s="249">
        <v>2229.7800000000002</v>
      </c>
      <c r="F132" s="63">
        <f t="shared" si="1"/>
        <v>175.0027469508845</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28662.37</v>
      </c>
      <c r="E135" s="249">
        <v>111524.29</v>
      </c>
      <c r="F135" s="63">
        <f t="shared" si="1"/>
        <v>389.0965401674739</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2447695.0899999994</v>
      </c>
      <c r="E141" s="106">
        <f t="shared" si="28"/>
        <v>3703702.0400000005</v>
      </c>
      <c r="F141" s="82">
        <f t="shared" si="1"/>
        <v>151.31386483273133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76541.62000000001</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3718.13</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3718.13</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v>0</v>
      </c>
      <c r="E9" s="250">
        <v>3718.13</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72823.490000000005</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72823.490000000005</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v>0</v>
      </c>
      <c r="E36" s="250">
        <v>72823.490000000005</v>
      </c>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1355.57</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1355.57</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v>1355.57</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206998.17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3336187.48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5">
      <c r="A8" s="114" t="s">
        <v>35</v>
      </c>
      <c r="B8" s="115" t="s">
        <v>2867</v>
      </c>
      <c r="C8" s="186" t="s">
        <v>2868</v>
      </c>
      <c r="D8" s="40">
        <f>SUM(D9:D16)</f>
        <v>2215049.3899999997</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565968.15</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1388170.73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6352.94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150106.23000000001</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104451.34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1105905.03</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15233.06</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15233.06</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3230610.74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35</v>
      </c>
      <c r="B26" s="115" t="s">
        <v>2898</v>
      </c>
      <c r="C26" s="186" t="s">
        <v>2899</v>
      </c>
      <c r="D26" s="40">
        <f>SUM(D27:D34)</f>
        <v>2133995.4300000002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560162.04</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1315282.07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556.25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6513.77</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148476.26</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103005.04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1081381.98</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15233.33</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15233.33</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312574.90999999968</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56544.460000000006</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35</v>
      </c>
      <c r="B49" s="166" t="s">
        <v>2931</v>
      </c>
      <c r="C49" s="186" t="s">
        <v>2932</v>
      </c>
      <c r="D49" s="40">
        <f>D50+D55+D60+D65+D70+D75+D80+D85</f>
        <v>32825.710000000006</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27249.040000000001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18442.900000000001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2364.21</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1345.43</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5096.5</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66.150000000000006</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54.92</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11.23</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5510.52</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69.63</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3440.89</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2000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23718.75</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23718.75</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256030.45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35</v>
      </c>
      <c r="B103" s="85" t="s">
        <v>2846</v>
      </c>
      <c r="C103" s="186" t="s">
        <v>2997</v>
      </c>
      <c r="D103" s="254">
        <v>168959.23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87071.22</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35038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inovakovic</cp:lastModifiedBy>
  <cp:lastPrinted>2023-12-21T13:12:35Z</cp:lastPrinted>
  <dcterms:created xsi:type="dcterms:W3CDTF">2022-04-01T05:14:30Z</dcterms:created>
  <dcterms:modified xsi:type="dcterms:W3CDTF">2024-02-19T09:34:17Z</dcterms:modified>
</cp:coreProperties>
</file>